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525" windowWidth="16605" windowHeight="9255" tabRatio="405"/>
  </bookViews>
  <sheets>
    <sheet name="0." sheetId="22" r:id="rId1"/>
    <sheet name="1." sheetId="20" r:id="rId2"/>
    <sheet name="2." sheetId="24" r:id="rId3"/>
    <sheet name="3." sheetId="15" r:id="rId4"/>
    <sheet name="4." sheetId="16" r:id="rId5"/>
    <sheet name="5." sheetId="19" r:id="rId6"/>
    <sheet name="Feuil1" sheetId="23" r:id="rId7"/>
  </sheets>
  <externalReferences>
    <externalReference r:id="rId8"/>
  </externalReferences>
  <definedNames>
    <definedName name="_EXPORT31_1_1336164804880.077517_164822489.322811" localSheetId="2" hidden="1">'2.'!$A$121:$G$174</definedName>
    <definedName name="_EXPORT31_1_3020164805055.26039_164822512.526251" localSheetId="2" hidden="1">'2.'!$A$337:$G$348</definedName>
    <definedName name="_EXPORT31_1_4436164804641.217853_164804669.744066" localSheetId="2" hidden="1">'2.'!$A$121:$G$187</definedName>
    <definedName name="_EXPORT31_1_6647164805026.135376_164822502.938716" localSheetId="2" hidden="1">'2.'!$A$284:$G$335</definedName>
    <definedName name="_EXPORT31_1_7520164804913.102506_164822497.095157" localSheetId="2" hidden="1">'2.'!$A$176:$G$228</definedName>
    <definedName name="_EXPORT31_1_7731164804100.384931_164822482.21566" localSheetId="2" hidden="1">'2.'!$A$5:$G$57</definedName>
    <definedName name="_EXPORT31_1_8115164804154.298185_164821593.845647" localSheetId="2" hidden="1">'2.'!$A$59:$G$119</definedName>
    <definedName name="_EXPORT31_1_926164804965.108568_164822524.038174" localSheetId="2" hidden="1">'2.'!$A$230:$G$282</definedName>
    <definedName name="_xlnm._FilterDatabase" localSheetId="0" hidden="1">'0.'!#REF!</definedName>
    <definedName name="_xlnm._FilterDatabase" localSheetId="1" hidden="1">'1.'!$B$6:$B$7</definedName>
    <definedName name="_xlnm._FilterDatabase" localSheetId="2" hidden="1">'2.'!$A$59:$L$348</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'1.'!$A$1:$G$30</definedName>
    <definedName name="_xlnm.Print_Area" localSheetId="2">'2.'!$A$1:$G$361</definedName>
    <definedName name="_xlnm.Print_Area" localSheetId="3">'3.'!$A$1:$AF$58</definedName>
    <definedName name="_xlnm.Print_Area" localSheetId="4">'4.'!$A$1:$AF$17</definedName>
    <definedName name="_xlnm.Print_Area" localSheetId="5">'5.'!$A$1:$AF$13</definedName>
  </definedNames>
  <calcPr calcId="145621"/>
</workbook>
</file>

<file path=xl/calcChain.xml><?xml version="1.0" encoding="utf-8"?>
<calcChain xmlns="http://schemas.openxmlformats.org/spreadsheetml/2006/main">
  <c r="B254" i="24" l="1"/>
  <c r="B225" i="24"/>
  <c r="B171" i="24"/>
  <c r="B143" i="24"/>
  <c r="B116" i="24"/>
  <c r="B86" i="24"/>
  <c r="B70" i="24"/>
  <c r="B41" i="24"/>
  <c r="G9" i="20" l="1"/>
  <c r="E9" i="20"/>
  <c r="B9" i="20"/>
  <c r="G8" i="20"/>
  <c r="F8" i="20"/>
  <c r="E8" i="20"/>
  <c r="D8" i="20"/>
  <c r="C8" i="20"/>
  <c r="N18" i="15" l="1"/>
  <c r="Q40" i="15" l="1"/>
  <c r="B325" i="24" l="1"/>
  <c r="B326" i="24"/>
</calcChain>
</file>

<file path=xl/sharedStrings.xml><?xml version="1.0" encoding="utf-8"?>
<sst xmlns="http://schemas.openxmlformats.org/spreadsheetml/2006/main" count="745" uniqueCount="229">
  <si>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</si>
  <si>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</si>
  <si>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</si>
  <si>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</si>
  <si>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</si>
  <si>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</si>
  <si>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</si>
  <si>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</si>
  <si>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</si>
  <si>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</si>
  <si>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</si>
  <si>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</si>
  <si>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</si>
  <si>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</si>
  <si>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</si>
  <si>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</si>
  <si>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</si>
  <si>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</si>
  <si>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</si>
  <si>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</si>
  <si>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</si>
  <si>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</si>
  <si>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</si>
  <si>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</si>
  <si>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</si>
  <si>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</si>
  <si>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</si>
  <si>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</si>
  <si>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</si>
  <si>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</si>
  <si>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</si>
  <si>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</si>
  <si>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</si>
  <si>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</si>
  <si>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</si>
  <si>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</si>
  <si>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</si>
  <si>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</si>
  <si>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</si>
  <si>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</si>
  <si>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</si>
  <si>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</si>
  <si>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</si>
  <si>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</si>
  <si>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</si>
  <si>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</si>
  <si>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</si>
  <si>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</si>
  <si>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</si>
  <si>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</si>
  <si>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</si>
  <si>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</si>
  <si>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</si>
  <si>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</si>
  <si>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</si>
  <si>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</si>
  <si>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</si>
  <si>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</si>
  <si>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</si>
  <si>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</si>
  <si>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</si>
  <si>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</si>
  <si>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</si>
  <si>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</si>
  <si>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</si>
  <si>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</si>
  <si>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</si>
  <si>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</si>
  <si>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</si>
  <si>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</si>
  <si>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</si>
  <si>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</si>
  <si>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</si>
  <si>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</si>
  <si>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</si>
  <si>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</si>
  <si>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</si>
  <si>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</si>
  <si>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</si>
  <si>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</si>
  <si>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</si>
  <si>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</si>
  <si>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</si>
  <si>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</si>
  <si>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</si>
  <si>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</si>
  <si>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</si>
  <si>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</si>
  <si>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</si>
  <si>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</si>
  <si>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</si>
  <si>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</si>
  <si>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</si>
  <si>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</si>
  <si>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</si>
  <si>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</si>
  <si>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</si>
  <si>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</si>
  <si>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</si>
  <si>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</si>
  <si>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</si>
  <si>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</si>
  <si>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</si>
  <si>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</si>
  <si>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</si>
  <si>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</si>
  <si>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</si>
  <si>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</si>
  <si>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</si>
  <si>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</si>
  <si>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</si>
  <si>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</si>
  <si>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</si>
  <si>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</si>
  <si>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</si>
  <si>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</si>
  <si>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</si>
  <si>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</si>
  <si>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</si>
  <si>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</si>
  <si>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</si>
  <si>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</si>
  <si>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</si>
  <si>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</si>
  <si>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</si>
  <si>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</si>
  <si>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</si>
  <si>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</si>
  <si>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</si>
  <si>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</si>
  <si>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</si>
  <si>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</si>
  <si>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</si>
  <si>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</si>
  <si>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</si>
  <si>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</si>
  <si>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</si>
  <si>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</si>
  <si>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</si>
  <si>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</si>
  <si>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</si>
  <si>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</si>
  <si>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</si>
  <si>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</si>
  <si>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</si>
  <si>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</si>
  <si>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</si>
  <si>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</si>
  <si>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</si>
  <si>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</si>
  <si>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</si>
  <si>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</si>
  <si>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</si>
  <si>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</si>
  <si>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</si>
  <si>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</si>
  <si>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</si>
  <si>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</si>
  <si>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</si>
  <si>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</si>
  <si>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</si>
  <si>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</si>
  <si>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</si>
  <si>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</si>
  <si>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</si>
  <si>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</si>
  <si>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</si>
  <si>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Incl. Restructuring and Transformation Costs</t>
  </si>
  <si>
    <t>30.06.17</t>
  </si>
  <si>
    <t>30.06.17*</t>
  </si>
  <si>
    <t>2Q17</t>
  </si>
  <si>
    <t>30.09.17</t>
  </si>
  <si>
    <t>30.09.17*</t>
  </si>
  <si>
    <t>3Q17</t>
  </si>
  <si>
    <t>DOMESTIC MARKETS (including 2/3 of Private Banking in France, Italy, Belgium and Luxembourg)</t>
  </si>
  <si>
    <t>4Q17</t>
  </si>
  <si>
    <t>31.12.17</t>
  </si>
  <si>
    <t>31.12.17*</t>
  </si>
  <si>
    <t xml:space="preserve">1Q18 </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</si>
  <si>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</si>
  <si>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</si>
  <si>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</si>
  <si>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</si>
  <si>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</si>
  <si>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</si>
  <si>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</si>
  <si>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</si>
  <si>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</si>
  <si>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</si>
  <si>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</si>
  <si>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 xml:space="preserve">2Q18 </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</si>
  <si>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</si>
  <si>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</si>
  <si>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</si>
  <si>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</si>
  <si>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</si>
  <si>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</si>
  <si>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</si>
  <si>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</si>
  <si>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</si>
  <si>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</si>
  <si>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</si>
  <si>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</si>
  <si>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</si>
  <si>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</si>
  <si>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 xml:space="preserve">3Q18 </t>
  </si>
  <si>
    <t>9.5%***</t>
  </si>
  <si>
    <t>11.0%***</t>
  </si>
  <si>
    <t>n.s.</t>
  </si>
  <si>
    <t xml:space="preserve">Corporate Income Tax </t>
  </si>
  <si>
    <t xml:space="preserve">Net Income Attributable to Minority Interests </t>
  </si>
  <si>
    <t xml:space="preserve">Net Income Attributable to Equity Holders </t>
  </si>
  <si>
    <t xml:space="preserve">Cost/Income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</si>
  <si>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</si>
  <si>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</si>
  <si>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</si>
  <si>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</si>
  <si>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</si>
  <si>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4Q18 </t>
  </si>
  <si>
    <t xml:space="preserve">2018 </t>
  </si>
  <si>
    <t>FIRST QUARTER 2019 RESULTS</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</si>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</sst>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68">
    <font>
      <sz val="10"/>
      <name val="Arial"/>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2">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style="medium">
        <color indexed="17"/>
      </top>
      <bottom/>
      <diagonal/>
    </border>
    <border>
      <left/>
      <right/>
      <top/>
      <bottom style="medium">
        <color indexed="17"/>
      </bottom>
      <diagonal/>
    </border>
  </borders>
  <cellStyleXfs count="56423">
    <xf numFmtId="0" fontId="0" fillId="0" borderId="0">
      <alignment vertical="center"/>
    </xf>
    <xf numFmtId="0" fontId="18" fillId="0" borderId="0"/>
    <xf numFmtId="0" fontId="10" fillId="0" borderId="0"/>
    <xf numFmtId="9" fontId="2" fillId="0" borderId="0" applyFont="0" applyFill="0" applyBorder="0" applyAlignment="0" applyProtection="0"/>
    <xf numFmtId="0" fontId="4" fillId="0" borderId="0" applyNumberFormat="0" applyFill="0" applyBorder="0" applyProtection="0">
      <alignment horizontal="right" vertical="center"/>
    </xf>
    <xf numFmtId="0" fontId="18" fillId="0" borderId="0"/>
    <xf numFmtId="170" fontId="2" fillId="0" borderId="0" applyBorder="0">
      <alignment vertical="center"/>
    </xf>
    <xf numFmtId="9" fontId="18" fillId="0" borderId="0" applyFont="0" applyFill="0" applyBorder="0" applyAlignment="0" applyProtection="0"/>
    <xf numFmtId="9" fontId="2" fillId="0" borderId="0" applyFont="0" applyFill="0" applyBorder="0" applyAlignment="0" applyProtection="0"/>
    <xf numFmtId="0" fontId="23" fillId="0" borderId="0"/>
    <xf numFmtId="0" fontId="24" fillId="0" borderId="0"/>
    <xf numFmtId="0" fontId="25" fillId="0" borderId="0"/>
    <xf numFmtId="0" fontId="18" fillId="0" borderId="0"/>
    <xf numFmtId="0" fontId="18" fillId="0" borderId="0"/>
    <xf numFmtId="0" fontId="18" fillId="0" borderId="0"/>
    <xf numFmtId="0" fontId="18" fillId="0" borderId="0"/>
    <xf numFmtId="0" fontId="2" fillId="0" borderId="0">
      <alignment vertical="center"/>
    </xf>
    <xf numFmtId="0" fontId="2" fillId="0" borderId="0"/>
    <xf numFmtId="0" fontId="26" fillId="0" borderId="0"/>
    <xf numFmtId="0" fontId="2" fillId="0" borderId="0"/>
    <xf numFmtId="172" fontId="2" fillId="0" borderId="0" applyFont="0" applyFill="0" applyBorder="0" applyAlignment="0" applyProtection="0"/>
    <xf numFmtId="0" fontId="2" fillId="0" borderId="0">
      <alignment horizontal="left" wrapText="1"/>
    </xf>
    <xf numFmtId="0" fontId="2" fillId="0" borderId="0">
      <alignment horizontal="left" wrapText="1"/>
    </xf>
    <xf numFmtId="174" fontId="30" fillId="0" borderId="0" applyFont="0" applyFill="0" applyBorder="0" applyAlignment="0" applyProtection="0"/>
    <xf numFmtId="175" fontId="30" fillId="0" borderId="0" applyFon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178" fontId="31" fillId="0" borderId="0"/>
    <xf numFmtId="0" fontId="31" fillId="0" borderId="0"/>
    <xf numFmtId="178" fontId="31" fillId="0" borderId="0"/>
    <xf numFmtId="0" fontId="30" fillId="0" borderId="0" applyFont="0" applyFill="0" applyBorder="0" applyAlignment="0" applyProtection="0"/>
    <xf numFmtId="174" fontId="30" fillId="0" borderId="0" applyFont="0" applyFill="0" applyBorder="0" applyAlignment="0" applyProtection="0"/>
    <xf numFmtId="0" fontId="32" fillId="0" borderId="0" applyNumberFormat="0" applyFill="0" applyBorder="0" applyAlignment="0" applyProtection="0">
      <alignment vertical="top"/>
    </xf>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3" fillId="0" borderId="0" applyNumberFormat="0" applyFill="0" applyBorder="0" applyAlignment="0" applyProtection="0">
      <alignment vertical="top"/>
    </xf>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2" fillId="0" borderId="0" applyNumberFormat="0" applyFill="0" applyBorder="0" applyAlignment="0" applyProtection="0"/>
    <xf numFmtId="0" fontId="34" fillId="0" borderId="0" applyNumberFormat="0" applyFill="0" applyBorder="0" applyAlignment="0" applyProtection="0">
      <alignment vertical="top"/>
    </xf>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179" fontId="35"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35" fillId="0" borderId="0" applyFont="0" applyFill="0" applyBorder="0" applyAlignment="0" applyProtection="0"/>
    <xf numFmtId="38" fontId="36" fillId="0" borderId="0" applyFont="0" applyFill="0" applyBorder="0" applyAlignment="0" applyProtection="0"/>
    <xf numFmtId="4" fontId="37" fillId="0" borderId="0" applyFont="0" applyFill="0" applyBorder="0" applyAlignment="0" applyProtection="0"/>
    <xf numFmtId="0" fontId="2" fillId="0" borderId="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alignment horizontal="left" wrapText="1"/>
    </xf>
    <xf numFmtId="0" fontId="2" fillId="0" borderId="0"/>
    <xf numFmtId="188" fontId="2" fillId="0" borderId="0">
      <alignment horizontal="left" wrapText="1"/>
    </xf>
    <xf numFmtId="0" fontId="2" fillId="0" borderId="0">
      <alignment horizontal="left" wrapText="1"/>
    </xf>
    <xf numFmtId="188"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0" fontId="39" fillId="0" borderId="0" applyBorder="0">
      <alignment vertical="center"/>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189" fontId="39" fillId="0" borderId="0" applyBorder="0">
      <alignment vertical="center"/>
    </xf>
    <xf numFmtId="0" fontId="40"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1" fillId="0" borderId="0"/>
    <xf numFmtId="0" fontId="41"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xf numFmtId="0" fontId="40" fillId="0" borderId="0"/>
    <xf numFmtId="0" fontId="40"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187"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7"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8" fillId="5" borderId="5" quotePrefix="1" applyNumberFormat="0" applyFont="0" applyFill="0" applyBorder="0" applyAlignment="0" applyProtection="0">
      <alignment horizontal="centerContinuous" vertical="justify"/>
      <protection locked="0" hidden="1"/>
    </xf>
    <xf numFmtId="0" fontId="2" fillId="0" borderId="0"/>
    <xf numFmtId="0" fontId="2" fillId="0" borderId="0"/>
    <xf numFmtId="186" fontId="2" fillId="0" borderId="0" applyFont="0" applyFill="0" applyBorder="0" applyAlignment="0" applyProtection="0"/>
    <xf numFmtId="194"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1" fontId="2" fillId="0" borderId="0" applyFont="0" applyFill="0" applyBorder="0" applyAlignment="0" applyProtection="0"/>
    <xf numFmtId="0" fontId="2" fillId="0" borderId="0" applyFont="0" applyFill="0" applyBorder="0" applyAlignment="0" applyProtection="0"/>
    <xf numFmtId="191"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40" fillId="0" borderId="0"/>
    <xf numFmtId="0" fontId="41" fillId="0" borderId="0"/>
    <xf numFmtId="0" fontId="40" fillId="0" borderId="0"/>
    <xf numFmtId="0" fontId="41" fillId="0" borderId="0"/>
    <xf numFmtId="0" fontId="38" fillId="5" borderId="5" quotePrefix="1" applyNumberFormat="0" applyFont="0" applyFill="0" applyBorder="0" applyAlignment="0" applyProtection="0">
      <alignment horizontal="centerContinuous" vertical="justify"/>
      <protection locked="0" hidden="1"/>
    </xf>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193"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40" fillId="0" borderId="0"/>
    <xf numFmtId="0" fontId="41" fillId="0" borderId="0"/>
    <xf numFmtId="0" fontId="40" fillId="0" borderId="0"/>
    <xf numFmtId="0" fontId="41"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6"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200" fontId="31" fillId="8"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43" fillId="8"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200" fontId="31" fillId="8"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31" fillId="9" borderId="0" applyNumberFormat="0" applyFont="0" applyAlignment="0" applyProtection="0"/>
    <xf numFmtId="0" fontId="2" fillId="6"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7" borderId="0" applyNumberFormat="0" applyFont="0" applyAlignment="0" applyProtection="0"/>
    <xf numFmtId="0" fontId="2" fillId="10"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11" borderId="0" applyNumberFormat="0" applyFont="0" applyAlignment="0" applyProtection="0"/>
    <xf numFmtId="0" fontId="2" fillId="7" borderId="0" applyNumberFormat="0" applyFont="0" applyAlignment="0" applyProtection="0"/>
    <xf numFmtId="0" fontId="40" fillId="0" borderId="0"/>
    <xf numFmtId="0" fontId="41" fillId="0" borderId="0"/>
    <xf numFmtId="0" fontId="40" fillId="0" borderId="0"/>
    <xf numFmtId="0" fontId="4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6"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Protection="0">
      <alignment horizontal="right"/>
    </xf>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Protection="0">
      <alignment horizontal="right"/>
    </xf>
    <xf numFmtId="203" fontId="2" fillId="0" borderId="0" applyFont="0" applyFill="0" applyBorder="0" applyAlignment="0" applyProtection="0"/>
    <xf numFmtId="203" fontId="2" fillId="0" borderId="0" applyFont="0" applyFill="0" applyBorder="0" applyAlignment="0" applyProtection="0"/>
    <xf numFmtId="198" fontId="2" fillId="0" borderId="0" applyFont="0" applyFill="0" applyBorder="0" applyProtection="0">
      <alignment horizontal="right"/>
    </xf>
    <xf numFmtId="199" fontId="2" fillId="0" borderId="0" applyFont="0" applyFill="0" applyBorder="0" applyAlignment="0" applyProtection="0"/>
    <xf numFmtId="199" fontId="2" fillId="0" borderId="0" applyFont="0" applyFill="0" applyBorder="0" applyAlignment="0" applyProtection="0"/>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9" fontId="2" fillId="0" borderId="0" applyFont="0" applyFill="0" applyBorder="0" applyAlignment="0" applyProtection="0"/>
    <xf numFmtId="205"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9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1" fontId="2" fillId="0" borderId="0" applyFont="0" applyFill="0" applyBorder="0" applyAlignment="0" applyProtection="0"/>
    <xf numFmtId="164"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1"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0" fillId="0" borderId="0"/>
    <xf numFmtId="0" fontId="40" fillId="0" borderId="0"/>
    <xf numFmtId="0" fontId="41" fillId="0" borderId="0"/>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0" fillId="0" borderId="0"/>
    <xf numFmtId="0" fontId="2" fillId="0" borderId="0"/>
    <xf numFmtId="0" fontId="40" fillId="0" borderId="0"/>
    <xf numFmtId="0" fontId="40" fillId="0" borderId="0"/>
    <xf numFmtId="0" fontId="40" fillId="0" borderId="0"/>
    <xf numFmtId="0" fontId="4" fillId="0" borderId="0">
      <alignment vertical="top"/>
    </xf>
    <xf numFmtId="170" fontId="39" fillId="0" borderId="0" applyBorder="0">
      <alignment vertical="center"/>
    </xf>
    <xf numFmtId="189" fontId="44" fillId="0" borderId="0">
      <alignment vertical="center"/>
    </xf>
    <xf numFmtId="0" fontId="38" fillId="5" borderId="5"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5" borderId="5"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38" fillId="5" borderId="5" quotePrefix="1" applyNumberFormat="0" applyFont="0" applyFill="0" applyBorder="0" applyAlignment="0" applyProtection="0">
      <alignment horizontal="centerContinuous" vertical="justify"/>
      <protection locked="0" hidden="1"/>
    </xf>
    <xf numFmtId="0" fontId="45"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 fillId="0" borderId="0">
      <alignment vertical="top"/>
    </xf>
    <xf numFmtId="0" fontId="4" fillId="0" borderId="0">
      <alignment vertical="top"/>
    </xf>
    <xf numFmtId="0" fontId="4" fillId="0" borderId="0">
      <alignment vertical="top"/>
    </xf>
    <xf numFmtId="0" fontId="41" fillId="0" borderId="0"/>
    <xf numFmtId="0" fontId="46" fillId="0" borderId="6" applyNumberFormat="0" applyFill="0" applyAlignment="0" applyProtection="0"/>
    <xf numFmtId="0" fontId="2"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46" fillId="0" borderId="6" applyNumberFormat="0" applyFill="0" applyAlignment="0" applyProtection="0"/>
    <xf numFmtId="0" fontId="40"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alignment horizontal="left" wrapText="1"/>
    </xf>
    <xf numFmtId="0" fontId="47" fillId="0" borderId="7" applyNumberFormat="0" applyFill="0" applyProtection="0">
      <alignment horizontal="center"/>
    </xf>
    <xf numFmtId="0" fontId="2" fillId="0" borderId="7" applyNumberFormat="0" applyFill="0" applyProtection="0">
      <alignment horizontal="center"/>
    </xf>
    <xf numFmtId="0" fontId="47" fillId="0" borderId="7" applyNumberFormat="0" applyFill="0" applyProtection="0">
      <alignment horizontal="center"/>
    </xf>
    <xf numFmtId="0" fontId="47" fillId="0" borderId="7" applyNumberFormat="0" applyFill="0" applyProtection="0">
      <alignment horizontal="center"/>
    </xf>
    <xf numFmtId="0" fontId="47"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48"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2" fillId="0" borderId="7" applyNumberFormat="0" applyFill="0" applyProtection="0">
      <alignment horizontal="center"/>
    </xf>
    <xf numFmtId="0" fontId="47" fillId="0" borderId="7" applyNumberFormat="0" applyFill="0" applyProtection="0">
      <alignment horizontal="center"/>
    </xf>
    <xf numFmtId="0" fontId="47"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50"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1" fillId="0" borderId="0"/>
    <xf numFmtId="0" fontId="41" fillId="0" borderId="0"/>
    <xf numFmtId="0" fontId="2" fillId="0" borderId="0"/>
    <xf numFmtId="0" fontId="2" fillId="0" borderId="0"/>
    <xf numFmtId="0" fontId="40" fillId="0" borderId="0"/>
    <xf numFmtId="0" fontId="40"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1" fillId="0" borderId="0"/>
    <xf numFmtId="0" fontId="38" fillId="5" borderId="5" quotePrefix="1" applyNumberFormat="0" applyFont="0" applyFill="0" applyBorder="0" applyAlignment="0" applyProtection="0">
      <alignment horizontal="centerContinuous" vertical="justify"/>
      <protection locked="0" hidden="1"/>
    </xf>
    <xf numFmtId="0" fontId="2" fillId="0" borderId="0"/>
    <xf numFmtId="0" fontId="2" fillId="0" borderId="0"/>
    <xf numFmtId="0" fontId="2" fillId="0" borderId="0"/>
    <xf numFmtId="0" fontId="26"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51" fillId="0" borderId="0">
      <alignment horizontal="left" vertical="center"/>
    </xf>
    <xf numFmtId="0" fontId="10" fillId="0" borderId="0"/>
    <xf numFmtId="0" fontId="51" fillId="0" borderId="0">
      <alignment horizontal="left" vertic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52" fillId="0" borderId="0"/>
    <xf numFmtId="1" fontId="53" fillId="0" borderId="8">
      <alignment horizontal="centerContinuous"/>
    </xf>
    <xf numFmtId="206" fontId="54" fillId="0" borderId="0">
      <alignment horizontal="center"/>
    </xf>
    <xf numFmtId="207" fontId="54" fillId="0" borderId="0">
      <alignment horizontal="center"/>
    </xf>
    <xf numFmtId="208" fontId="54" fillId="0" borderId="0">
      <alignment horizontal="center"/>
    </xf>
    <xf numFmtId="209" fontId="55" fillId="0" borderId="0">
      <alignment horizontal="center"/>
    </xf>
    <xf numFmtId="210" fontId="54" fillId="0" borderId="0">
      <alignment horizontal="center"/>
    </xf>
    <xf numFmtId="211" fontId="54" fillId="0" borderId="0">
      <alignment horizontal="center"/>
    </xf>
    <xf numFmtId="210" fontId="56" fillId="0" borderId="0" applyFill="0" applyBorder="0" applyAlignment="0" applyProtection="0"/>
    <xf numFmtId="211" fontId="56" fillId="0" borderId="0" applyFill="0" applyBorder="0" applyAlignment="0" applyProtection="0"/>
    <xf numFmtId="212" fontId="54" fillId="0" borderId="0">
      <alignment horizontal="center"/>
    </xf>
    <xf numFmtId="213" fontId="54" fillId="0" borderId="0">
      <alignment horizontal="center"/>
    </xf>
    <xf numFmtId="206" fontId="54" fillId="0" borderId="0">
      <alignment horizontal="center"/>
    </xf>
    <xf numFmtId="214" fontId="55" fillId="0" borderId="0">
      <alignment horizontal="center"/>
    </xf>
    <xf numFmtId="0" fontId="57" fillId="0" borderId="9"/>
    <xf numFmtId="0" fontId="57" fillId="0" borderId="9"/>
    <xf numFmtId="0" fontId="57" fillId="0" borderId="9"/>
    <xf numFmtId="0" fontId="2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0" fontId="36" fillId="0" borderId="0" applyFont="0" applyFill="0" applyBorder="0" applyAlignment="0" applyProtection="0"/>
    <xf numFmtId="14" fontId="58" fillId="0" borderId="0" applyFill="0" applyBorder="0" applyProtection="0">
      <alignment horizontal="right"/>
    </xf>
    <xf numFmtId="18"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8" fontId="58" fillId="0" borderId="0" applyFill="0" applyBorder="0" applyProtection="0">
      <alignment horizontal="right"/>
    </xf>
    <xf numFmtId="1" fontId="58" fillId="0" borderId="0" applyFill="0" applyBorder="0" applyProtection="0">
      <alignment horizontal="right"/>
    </xf>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2" borderId="0" applyNumberFormat="0" applyBorder="0" applyAlignment="0" applyProtection="0"/>
    <xf numFmtId="0" fontId="4" fillId="12"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4" fillId="13" borderId="0" applyNumberFormat="0" applyBorder="0" applyAlignment="0" applyProtection="0"/>
    <xf numFmtId="0" fontId="60" fillId="19" borderId="0" applyNumberFormat="0" applyBorder="0" applyAlignment="0" applyProtection="0"/>
    <xf numFmtId="0" fontId="60" fillId="14" borderId="0" applyNumberFormat="0" applyBorder="0" applyAlignment="0" applyProtection="0"/>
    <xf numFmtId="0" fontId="4" fillId="14"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4" fillId="15" borderId="0" applyNumberFormat="0" applyBorder="0" applyAlignment="0" applyProtection="0"/>
    <xf numFmtId="0" fontId="60" fillId="2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4" fillId="17" borderId="0" applyNumberFormat="0" applyBorder="0" applyAlignment="0" applyProtection="0"/>
    <xf numFmtId="0" fontId="60" fillId="23" borderId="0" applyNumberFormat="0" applyBorder="0" applyAlignment="0" applyProtection="0"/>
    <xf numFmtId="0" fontId="59" fillId="12"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15" borderId="0" applyNumberFormat="0" applyBorder="0" applyAlignment="0" applyProtection="0"/>
    <xf numFmtId="0" fontId="59" fillId="24" borderId="0" applyNumberFormat="0" applyBorder="0" applyAlignment="0" applyProtection="0"/>
    <xf numFmtId="0" fontId="59" fillId="27"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60" fillId="28"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6" borderId="0" applyNumberFormat="0" applyBorder="0" applyAlignment="0" applyProtection="0"/>
    <xf numFmtId="0" fontId="4" fillId="26" borderId="0" applyNumberFormat="0" applyBorder="0" applyAlignment="0" applyProtection="0"/>
    <xf numFmtId="0" fontId="60" fillId="30" borderId="0" applyNumberFormat="0" applyBorder="0" applyAlignment="0" applyProtection="0"/>
    <xf numFmtId="0" fontId="60" fillId="15" borderId="0" applyNumberFormat="0" applyBorder="0" applyAlignment="0" applyProtection="0"/>
    <xf numFmtId="0" fontId="4" fillId="15" borderId="0" applyNumberFormat="0" applyBorder="0" applyAlignment="0" applyProtection="0"/>
    <xf numFmtId="0" fontId="60" fillId="21"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60" fillId="28" borderId="0" applyNumberFormat="0" applyBorder="0" applyAlignment="0" applyProtection="0"/>
    <xf numFmtId="0" fontId="60" fillId="27" borderId="0" applyNumberFormat="0" applyBorder="0" applyAlignment="0" applyProtection="0"/>
    <xf numFmtId="0" fontId="4" fillId="27" borderId="0" applyNumberFormat="0" applyBorder="0" applyAlignment="0" applyProtection="0"/>
    <xf numFmtId="0" fontId="60" fillId="31" borderId="0" applyNumberFormat="0" applyBorder="0" applyAlignment="0" applyProtection="0"/>
    <xf numFmtId="0" fontId="59" fillId="24"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7"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1" fillId="32"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10"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2" fillId="32" borderId="0" applyNumberFormat="0" applyBorder="0" applyAlignment="0" applyProtection="0"/>
    <xf numFmtId="0" fontId="63" fillId="32" borderId="0" applyNumberFormat="0" applyBorder="0" applyAlignment="0" applyProtection="0"/>
    <xf numFmtId="0" fontId="62" fillId="35"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2" fillId="29"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30"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62" fillId="11"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2" fillId="36"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7" borderId="0" applyNumberFormat="0" applyBorder="0" applyAlignment="0" applyProtection="0"/>
    <xf numFmtId="0" fontId="61" fillId="32"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25"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40" fontId="37" fillId="0" borderId="0" applyFont="0" applyFill="0" applyBorder="0" applyAlignment="0" applyProtection="0"/>
    <xf numFmtId="0" fontId="37" fillId="0" borderId="0" applyFont="0" applyFill="0" applyBorder="0" applyAlignment="0" applyProtection="0"/>
    <xf numFmtId="164" fontId="37" fillId="0" borderId="0" applyFont="0" applyFill="0" applyBorder="0" applyAlignment="0" applyProtection="0"/>
    <xf numFmtId="0" fontId="64" fillId="36" borderId="0" applyNumberFormat="0" applyFont="0" applyBorder="0" applyAlignment="0" applyProtection="0">
      <alignment vertical="center"/>
    </xf>
    <xf numFmtId="0" fontId="64" fillId="36" borderId="0" applyNumberFormat="0" applyFont="0" applyBorder="0" applyProtection="0"/>
    <xf numFmtId="0" fontId="64" fillId="36" borderId="0" applyNumberFormat="0" applyFont="0" applyBorder="0" applyProtection="0"/>
    <xf numFmtId="0" fontId="62" fillId="38" borderId="0" applyNumberFormat="0" applyBorder="0" applyAlignment="0" applyProtection="0"/>
    <xf numFmtId="0" fontId="62" fillId="38" borderId="0" applyNumberFormat="0" applyBorder="0" applyAlignment="0" applyProtection="0"/>
    <xf numFmtId="0" fontId="61" fillId="39" borderId="0" applyNumberFormat="0" applyBorder="0" applyAlignment="0" applyProtection="0"/>
    <xf numFmtId="0" fontId="61" fillId="38" borderId="0" applyNumberFormat="0" applyBorder="0" applyAlignment="0" applyProtection="0"/>
    <xf numFmtId="0" fontId="62" fillId="38" borderId="0" applyNumberFormat="0" applyBorder="0" applyAlignment="0" applyProtection="0"/>
    <xf numFmtId="0" fontId="61"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1" fillId="41" borderId="0" applyNumberFormat="0" applyBorder="0" applyAlignment="0" applyProtection="0"/>
    <xf numFmtId="0" fontId="61" fillId="40" borderId="0" applyNumberFormat="0" applyBorder="0" applyAlignment="0" applyProtection="0"/>
    <xf numFmtId="0" fontId="62" fillId="40" borderId="0" applyNumberFormat="0" applyBorder="0" applyAlignment="0" applyProtection="0"/>
    <xf numFmtId="0" fontId="61"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1" fillId="43" borderId="0" applyNumberFormat="0" applyBorder="0" applyAlignment="0" applyProtection="0"/>
    <xf numFmtId="0" fontId="61" fillId="42" borderId="0" applyNumberFormat="0" applyBorder="0" applyAlignment="0" applyProtection="0"/>
    <xf numFmtId="0" fontId="62" fillId="42" borderId="0" applyNumberFormat="0" applyBorder="0" applyAlignment="0" applyProtection="0"/>
    <xf numFmtId="0" fontId="61"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1" fillId="44" borderId="0" applyNumberFormat="0" applyBorder="0" applyAlignment="0" applyProtection="0"/>
    <xf numFmtId="0" fontId="61" fillId="11" borderId="0" applyNumberFormat="0" applyBorder="0" applyAlignment="0" applyProtection="0"/>
    <xf numFmtId="0" fontId="62" fillId="11" borderId="0" applyNumberFormat="0" applyBorder="0" applyAlignment="0" applyProtection="0"/>
    <xf numFmtId="0" fontId="61"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1" fillId="45"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1" fillId="47" borderId="0" applyNumberFormat="0" applyBorder="0" applyAlignment="0" applyProtection="0"/>
    <xf numFmtId="0" fontId="61" fillId="46" borderId="0" applyNumberFormat="0" applyBorder="0" applyAlignment="0" applyProtection="0"/>
    <xf numFmtId="0" fontId="62" fillId="46" borderId="0" applyNumberFormat="0" applyBorder="0" applyAlignment="0" applyProtection="0"/>
    <xf numFmtId="0" fontId="61"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0" fontId="6" fillId="0" borderId="10" applyFont="0" applyFill="0" applyBorder="0" applyAlignment="0"/>
    <xf numFmtId="217" fontId="31" fillId="0" borderId="0" applyFont="0" applyFill="0" applyBorder="0" applyAlignment="0">
      <alignment vertical="center"/>
    </xf>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8" fontId="26" fillId="0" borderId="0" applyFont="0" applyFill="0" applyBorder="0" applyAlignment="0" applyProtection="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0" fontId="2"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2" fillId="0" borderId="0" applyFont="0" applyFill="0" applyBorder="0" applyAlignment="0" applyProtection="0"/>
    <xf numFmtId="0" fontId="66" fillId="0" borderId="0"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0" fontId="67" fillId="48" borderId="11" applyNumberFormat="0" applyFill="0" applyBorder="0" applyAlignment="0" applyProtection="0"/>
    <xf numFmtId="219" fontId="67" fillId="48" borderId="11" applyNumberFormat="0" applyFill="0" applyBorder="0" applyAlignment="0" applyProtection="0"/>
    <xf numFmtId="0" fontId="68" fillId="13"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9" fillId="13"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0" fillId="49" borderId="12" applyNumberFormat="0" applyAlignment="0" applyProtection="0"/>
    <xf numFmtId="0" fontId="71" fillId="0" borderId="0" applyNumberFormat="0" applyFill="0" applyAlignment="0"/>
    <xf numFmtId="0" fontId="72" fillId="0" borderId="13" applyNumberFormat="0" applyFont="0" applyFill="0" applyAlignment="0"/>
    <xf numFmtId="22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9" fillId="49" borderId="0" applyNumberFormat="0" applyBorder="0">
      <alignment horizontal="center" vertical="center"/>
    </xf>
    <xf numFmtId="0" fontId="2" fillId="0" borderId="0" applyNumberFormat="0" applyFill="0" applyBorder="0" applyAlignment="0" applyProtection="0"/>
    <xf numFmtId="0" fontId="2" fillId="0" borderId="0" applyNumberFormat="0" applyFill="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3" fillId="51"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xf numFmtId="0" fontId="2" fillId="0" borderId="0" applyFont="0" applyFill="0" applyBorder="0" applyAlignment="0" applyProtection="0"/>
    <xf numFmtId="221" fontId="26" fillId="0" borderId="0" applyFont="0" applyFill="0" applyBorder="0" applyAlignment="0" applyProtection="0"/>
    <xf numFmtId="222" fontId="75" fillId="0" borderId="0"/>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0" fontId="76" fillId="0" borderId="14"/>
    <xf numFmtId="223" fontId="2" fillId="0" borderId="0"/>
    <xf numFmtId="0" fontId="76" fillId="0" borderId="15"/>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0" fillId="49" borderId="16">
      <alignment horizontal="center" vertical="center"/>
    </xf>
    <xf numFmtId="0" fontId="80" fillId="0" borderId="0" applyProtection="0">
      <alignment horizontal="center"/>
    </xf>
    <xf numFmtId="176" fontId="2" fillId="0" borderId="0">
      <alignment horizontal="right"/>
      <protection locked="0"/>
    </xf>
    <xf numFmtId="176" fontId="2" fillId="0" borderId="0">
      <alignment horizontal="right"/>
      <protection locked="0"/>
    </xf>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4" fontId="43" fillId="0" borderId="0"/>
    <xf numFmtId="0" fontId="3" fillId="0" borderId="0" applyNumberFormat="0" applyFill="0" applyBorder="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225" fontId="26" fillId="0" borderId="0">
      <alignment vertical="top"/>
    </xf>
    <xf numFmtId="225" fontId="26" fillId="0" borderId="0">
      <alignment vertical="top"/>
    </xf>
    <xf numFmtId="0" fontId="3" fillId="0" borderId="0" applyNumberFormat="0" applyFill="0" applyBorder="0" applyProtection="0">
      <alignment horizontal="right"/>
    </xf>
    <xf numFmtId="225" fontId="83" fillId="0" borderId="0">
      <alignment horizontal="right"/>
    </xf>
    <xf numFmtId="0" fontId="84" fillId="14" borderId="0" applyNumberFormat="0" applyBorder="0" applyAlignment="0" applyProtection="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0" fontId="31" fillId="0" borderId="12" applyNumberFormat="0" applyFont="0" applyFill="0"/>
    <xf numFmtId="0" fontId="31" fillId="0" borderId="12" applyNumberFormat="0" applyFont="0" applyFill="0"/>
    <xf numFmtId="0" fontId="31" fillId="0" borderId="12" applyNumberFormat="0" applyFont="0" applyFill="0"/>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6" fontId="31" fillId="0" borderId="12" applyNumberFormat="0" applyFont="0" applyFill="0" applyAlignment="0">
      <alignment vertical="center"/>
    </xf>
    <xf numFmtId="0" fontId="31" fillId="0" borderId="12" applyNumberFormat="0" applyFont="0" applyFill="0"/>
    <xf numFmtId="227" fontId="2" fillId="0" borderId="18">
      <alignment horizontal="left"/>
    </xf>
    <xf numFmtId="227" fontId="2" fillId="0" borderId="18">
      <alignment horizontal="left"/>
    </xf>
    <xf numFmtId="227" fontId="2" fillId="0" borderId="18">
      <alignment horizontal="left"/>
    </xf>
    <xf numFmtId="227" fontId="2" fillId="0" borderId="18">
      <alignment horizontal="left"/>
    </xf>
    <xf numFmtId="227" fontId="2" fillId="0" borderId="18">
      <alignment horizontal="left"/>
    </xf>
    <xf numFmtId="227" fontId="2" fillId="0" borderId="18">
      <alignment horizontal="left"/>
    </xf>
    <xf numFmtId="227" fontId="2" fillId="0" borderId="18">
      <alignment horizontal="left"/>
    </xf>
    <xf numFmtId="227" fontId="2" fillId="0" borderId="18">
      <alignment horizontal="left"/>
    </xf>
    <xf numFmtId="0" fontId="2" fillId="0" borderId="0" applyFont="0" applyFill="0" applyBorder="0" applyAlignment="0" applyProtection="0"/>
    <xf numFmtId="0" fontId="2" fillId="0" borderId="0" applyFont="0" applyFill="0" applyBorder="0" applyAlignment="0" applyProtection="0"/>
    <xf numFmtId="0" fontId="85" fillId="14" borderId="0" applyNumberFormat="0" applyBorder="0" applyAlignment="0" applyProtection="0"/>
    <xf numFmtId="0" fontId="85" fillId="1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3" borderId="19" applyNumberFormat="0" applyAlignment="0" applyProtection="0"/>
    <xf numFmtId="0" fontId="86"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8"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2" borderId="19" applyNumberFormat="0" applyAlignment="0" applyProtection="0"/>
    <xf numFmtId="0" fontId="87" fillId="53"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0" fontId="86" fillId="52" borderId="19" applyNumberFormat="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 fontId="37" fillId="0" borderId="0" applyFont="0" applyFill="0" applyBorder="0" applyAlignment="0" applyProtection="0"/>
    <xf numFmtId="4" fontId="37"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1" fontId="6" fillId="54" borderId="0" applyNumberFormat="0" applyFont="0" applyBorder="0" applyAlignment="0">
      <protection locked="0"/>
    </xf>
    <xf numFmtId="41" fontId="6" fillId="54" borderId="0" applyNumberFormat="0" applyFont="0" applyBorder="0" applyAlignment="0">
      <protection locked="0"/>
    </xf>
    <xf numFmtId="0" fontId="89" fillId="55" borderId="20" applyNumberFormat="0" applyAlignment="0" applyProtection="0"/>
    <xf numFmtId="0" fontId="89" fillId="55" borderId="20" applyNumberFormat="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89" fillId="55"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90" fillId="0" borderId="21" applyNumberFormat="0" applyFill="0" applyAlignment="0" applyProtection="0"/>
    <xf numFmtId="0" fontId="2" fillId="0" borderId="0" applyNumberFormat="0" applyFont="0" applyFill="0" applyBorder="0" applyProtection="0">
      <alignment horizontal="centerContinuous"/>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applyAlignment="0">
      <alignment horizontal="left"/>
    </xf>
    <xf numFmtId="0" fontId="91" fillId="0" borderId="22" applyBorder="0"/>
    <xf numFmtId="171" fontId="92" fillId="0" borderId="0"/>
    <xf numFmtId="0" fontId="93" fillId="55"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70" fillId="55"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2" fillId="0" borderId="0"/>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3" fontId="94" fillId="2" borderId="11" applyFont="0" applyFill="0" applyProtection="0">
      <alignment horizontal="right"/>
    </xf>
    <xf numFmtId="10" fontId="95" fillId="0" borderId="0">
      <alignment vertical="center"/>
    </xf>
    <xf numFmtId="3" fontId="95" fillId="0" borderId="0">
      <alignment vertical="center"/>
    </xf>
    <xf numFmtId="0" fontId="61" fillId="5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5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9"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60"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192" fontId="96" fillId="0" borderId="23"/>
    <xf numFmtId="0" fontId="97" fillId="0" borderId="0"/>
    <xf numFmtId="0" fontId="97" fillId="0" borderId="0"/>
    <xf numFmtId="0" fontId="97" fillId="0" borderId="0"/>
    <xf numFmtId="0" fontId="97" fillId="0" borderId="0"/>
    <xf numFmtId="187" fontId="98" fillId="0" borderId="0">
      <alignment horizontal="right" vertical="center" wrapText="1"/>
    </xf>
    <xf numFmtId="18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8" fontId="10"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38" fontId="99" fillId="0" borderId="0">
      <alignment horizontal="center"/>
      <protection locked="0"/>
    </xf>
    <xf numFmtId="38"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38" fontId="100" fillId="0" borderId="0">
      <alignment horizontal="center"/>
      <protection locked="0"/>
    </xf>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43" fillId="0" borderId="0" applyFont="0" applyFill="0" applyBorder="0" applyAlignment="0" applyProtection="0">
      <alignment horizontal="right"/>
    </xf>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3" fontId="43" fillId="0" borderId="0" applyFont="0" applyFill="0" applyBorder="0" applyAlignment="0" applyProtection="0"/>
    <xf numFmtId="0" fontId="2" fillId="0" borderId="0" applyFont="0" applyFill="0" applyBorder="0" applyAlignment="0" applyProtection="0"/>
    <xf numFmtId="232" fontId="43" fillId="0" borderId="0" applyFont="0" applyFill="0" applyBorder="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234" fontId="43" fillId="0" borderId="0" applyFont="0" applyFill="0" applyBorder="0" applyAlignment="0" applyProtection="0">
      <alignment horizontal="right"/>
    </xf>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172"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92" fontId="30" fillId="0" borderId="0" applyFont="0" applyFill="0" applyBorder="0" applyAlignment="0" applyProtection="0"/>
    <xf numFmtId="3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4" fillId="61" borderId="24" applyNumberFormat="0" applyFont="0" applyAlignment="0" applyProtection="0"/>
    <xf numFmtId="0" fontId="4"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4" fillId="61" borderId="24" applyNumberFormat="0" applyFont="0" applyAlignment="0" applyProtection="0"/>
    <xf numFmtId="0" fontId="4" fillId="61" borderId="24" applyNumberFormat="0" applyFont="0" applyAlignment="0" applyProtection="0"/>
    <xf numFmtId="0" fontId="4" fillId="61" borderId="24" applyNumberFormat="0" applyFont="0" applyAlignment="0" applyProtection="0"/>
    <xf numFmtId="0" fontId="4" fillId="61" borderId="24" applyNumberFormat="0" applyFont="0" applyAlignment="0" applyProtection="0"/>
    <xf numFmtId="0" fontId="4" fillId="61" borderId="24" applyNumberFormat="0" applyFont="0" applyAlignment="0" applyProtection="0"/>
    <xf numFmtId="0" fontId="4"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4"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10" fontId="2" fillId="0" borderId="0"/>
    <xf numFmtId="10" fontId="2" fillId="0" borderId="0"/>
    <xf numFmtId="0" fontId="101" fillId="0" borderId="25" applyNumberFormat="0" applyFill="0" applyBorder="0" applyAlignment="0" applyProtection="0">
      <alignment horizontal="center"/>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2" fillId="0" borderId="25" applyNumberFormat="0" applyFill="0" applyBorder="0">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2" fillId="0" borderId="25" applyNumberFormat="0" applyFill="0" applyBorder="0">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1" fillId="0" borderId="25" applyNumberFormat="0" applyFill="0" applyBorder="0" applyAlignment="0" applyProtection="0">
      <alignment horizontal="center"/>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1" fillId="0" borderId="25" applyNumberFormat="0" applyFill="0" applyBorder="0" applyAlignment="0" applyProtection="0">
      <alignment horizontal="center"/>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1" fillId="0" borderId="25" applyNumberFormat="0" applyFill="0" applyBorder="0" applyAlignment="0" applyProtection="0">
      <alignment horizontal="center"/>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0" fontId="102" fillId="0" borderId="25" applyNumberFormat="0" applyFill="0" applyBorder="0">
      <protection locked="0"/>
    </xf>
    <xf numFmtId="3" fontId="8" fillId="0" borderId="26" applyNumberFormat="0" applyAlignment="0">
      <alignment vertical="center"/>
    </xf>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0" fontId="8" fillId="0" borderId="26" applyNumberFormat="0"/>
    <xf numFmtId="235" fontId="2" fillId="0" borderId="0" applyFont="0" applyFill="0" applyBorder="0" applyAlignment="0" applyProtection="0"/>
    <xf numFmtId="236"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237" fontId="2" fillId="0" borderId="0" applyFont="0" applyFill="0" applyBorder="0" applyAlignment="0" applyProtection="0"/>
    <xf numFmtId="229" fontId="10"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38" fontId="43" fillId="0" borderId="0" applyFont="0" applyFill="0" applyBorder="0" applyAlignment="0" applyProtection="0">
      <alignment horizontal="right"/>
    </xf>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39" fontId="43" fillId="0" borderId="0" applyFont="0" applyFill="0" applyBorder="0" applyAlignment="0" applyProtection="0">
      <alignment horizontal="right"/>
    </xf>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39" fontId="43" fillId="0" borderId="0" applyFont="0" applyFill="0" applyBorder="0" applyProtection="0"/>
    <xf numFmtId="0" fontId="59" fillId="0" borderId="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0"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237" fontId="2" fillId="0" borderId="0" applyFont="0" applyFill="0" applyBorder="0" applyAlignment="0" applyProtection="0"/>
    <xf numFmtId="0" fontId="59" fillId="0" borderId="0"/>
    <xf numFmtId="240" fontId="103" fillId="0" borderId="0"/>
    <xf numFmtId="0" fontId="103" fillId="0" borderId="0"/>
    <xf numFmtId="0" fontId="59" fillId="0" borderId="0"/>
    <xf numFmtId="0" fontId="103" fillId="0" borderId="0"/>
    <xf numFmtId="0" fontId="103" fillId="0" borderId="0"/>
    <xf numFmtId="0" fontId="59" fillId="0" borderId="0"/>
    <xf numFmtId="0" fontId="59" fillId="0" borderId="0"/>
    <xf numFmtId="0" fontId="59" fillId="0" borderId="0"/>
    <xf numFmtId="240" fontId="103" fillId="0" borderId="0"/>
    <xf numFmtId="240" fontId="103" fillId="0" borderId="0"/>
    <xf numFmtId="0" fontId="59" fillId="0" borderId="0"/>
    <xf numFmtId="0" fontId="59" fillId="0" borderId="0"/>
    <xf numFmtId="0" fontId="103" fillId="0" borderId="0"/>
    <xf numFmtId="0" fontId="59" fillId="0" borderId="0"/>
    <xf numFmtId="0" fontId="103" fillId="0" borderId="0"/>
    <xf numFmtId="0" fontId="103" fillId="0" borderId="0"/>
    <xf numFmtId="0" fontId="59" fillId="0" borderId="0"/>
    <xf numFmtId="0" fontId="59" fillId="0" borderId="0"/>
    <xf numFmtId="240" fontId="103" fillId="0" borderId="0"/>
    <xf numFmtId="0" fontId="59" fillId="0" borderId="0"/>
    <xf numFmtId="240" fontId="103" fillId="0" borderId="0"/>
    <xf numFmtId="240" fontId="103" fillId="0" borderId="0"/>
    <xf numFmtId="0" fontId="59" fillId="0" borderId="0"/>
    <xf numFmtId="0" fontId="59" fillId="0" borderId="0"/>
    <xf numFmtId="0" fontId="104" fillId="0" borderId="0" applyNumberFormat="0" applyFont="0" applyBorder="0" applyAlignment="0"/>
    <xf numFmtId="0" fontId="104" fillId="0" borderId="0" applyNumberFormat="0" applyFont="0" applyBorder="0" applyAlignment="0"/>
    <xf numFmtId="0" fontId="2" fillId="0" borderId="0" applyFont="0" applyFill="0" applyBorder="0" applyAlignment="0" applyProtection="0"/>
    <xf numFmtId="0" fontId="2" fillId="0" borderId="0" applyFont="0" applyFill="0" applyBorder="0" applyAlignment="0" applyProtection="0"/>
    <xf numFmtId="0" fontId="59" fillId="0" borderId="0"/>
    <xf numFmtId="0" fontId="37" fillId="62" borderId="27" applyNumberFormat="0" applyFont="0" applyBorder="0" applyAlignment="0" applyProtection="0">
      <alignment horizontal="centerContinuous"/>
    </xf>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2" borderId="27" applyNumberFormat="0" applyFont="0" applyBorder="0" applyProtection="0"/>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59" fillId="0" borderId="0"/>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59" fillId="0" borderId="0"/>
    <xf numFmtId="0" fontId="37" fillId="62" borderId="27" applyNumberFormat="0" applyFont="0" applyBorder="0" applyAlignment="0" applyProtection="0">
      <alignment horizontal="centerContinuous"/>
    </xf>
    <xf numFmtId="0" fontId="37" fillId="2" borderId="27" applyNumberFormat="0" applyFont="0" applyBorder="0" applyProtection="0"/>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59" fillId="0" borderId="0"/>
    <xf numFmtId="0" fontId="37" fillId="2" borderId="27" applyNumberFormat="0" applyFont="0" applyBorder="0" applyProtection="0"/>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2" borderId="27" applyNumberFormat="0" applyFont="0" applyBorder="0" applyProtection="0"/>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37" fillId="62" borderId="27" applyNumberFormat="0" applyFont="0" applyBorder="0" applyAlignment="0" applyProtection="0">
      <alignment horizontal="centerContinuous"/>
    </xf>
    <xf numFmtId="0" fontId="59" fillId="0" borderId="0"/>
    <xf numFmtId="0" fontId="37" fillId="62" borderId="27" applyNumberFormat="0" applyFont="0" applyBorder="0" applyAlignment="0" applyProtection="0">
      <alignment horizontal="centerContinuous"/>
    </xf>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37" fillId="2" borderId="27" applyNumberFormat="0" applyFont="0" applyBorder="0" applyProtection="0"/>
    <xf numFmtId="0" fontId="59" fillId="0" borderId="0"/>
    <xf numFmtId="0" fontId="37" fillId="2" borderId="27" applyNumberFormat="0" applyFont="0" applyBorder="0" applyProtection="0"/>
    <xf numFmtId="0" fontId="2" fillId="19" borderId="0" applyNumberFormat="0" applyBorder="0" applyAlignment="0" applyProtection="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105" fillId="63" borderId="10" applyNumberFormat="0" applyBorder="0">
      <alignment horizontal="left"/>
    </xf>
    <xf numFmtId="0" fontId="59" fillId="0" borderId="0"/>
    <xf numFmtId="0" fontId="59" fillId="0" borderId="0"/>
    <xf numFmtId="14" fontId="106" fillId="0" borderId="0"/>
    <xf numFmtId="241" fontId="98" fillId="0" borderId="0">
      <alignment horizontal="left" vertical="center" wrapText="1"/>
    </xf>
    <xf numFmtId="17" fontId="98" fillId="0" borderId="0">
      <alignment horizontal="left" vertical="center" wrapText="1"/>
    </xf>
    <xf numFmtId="21"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21" fontId="98" fillId="0" borderId="0">
      <alignment horizontal="left" vertical="center" wrapText="1"/>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2" fontId="2" fillId="0" borderId="0" applyFont="0" applyFill="0" applyBorder="0" applyAlignment="0" applyProtection="0"/>
    <xf numFmtId="242" fontId="2"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 fontId="10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43" fontId="43" fillId="0" borderId="0" applyFont="0" applyFill="0" applyBorder="0" applyAlignment="0" applyProtection="0"/>
    <xf numFmtId="14" fontId="4" fillId="0" borderId="0" applyFill="0" applyBorder="0" applyAlignment="0"/>
    <xf numFmtId="16" fontId="4" fillId="0" borderId="0" applyFill="0" applyBorder="0" applyAlignment="0"/>
    <xf numFmtId="16" fontId="4" fillId="0" borderId="0" applyFill="0" applyBorder="0" applyAlignment="0"/>
    <xf numFmtId="0" fontId="59" fillId="0" borderId="0"/>
    <xf numFmtId="18" fontId="4" fillId="0" borderId="0" applyFill="0" applyBorder="0" applyAlignment="0"/>
    <xf numFmtId="16" fontId="4" fillId="0" borderId="0" applyFill="0" applyBorder="0" applyAlignment="0"/>
    <xf numFmtId="18" fontId="4" fillId="0" borderId="0" applyFill="0" applyBorder="0" applyAlignment="0"/>
    <xf numFmtId="0" fontId="59" fillId="0" borderId="0"/>
    <xf numFmtId="0" fontId="59" fillId="0" borderId="0"/>
    <xf numFmtId="0" fontId="64" fillId="0" borderId="0">
      <alignment vertical="center"/>
    </xf>
    <xf numFmtId="14" fontId="2" fillId="0" borderId="0"/>
    <xf numFmtId="14" fontId="2" fillId="0" borderId="0"/>
    <xf numFmtId="16" fontId="2" fillId="0" borderId="0"/>
    <xf numFmtId="0" fontId="59" fillId="0" borderId="0"/>
    <xf numFmtId="0" fontId="59" fillId="0" borderId="0"/>
    <xf numFmtId="0" fontId="59" fillId="0" borderId="0"/>
    <xf numFmtId="16" fontId="2" fillId="0" borderId="0"/>
    <xf numFmtId="0" fontId="59" fillId="0" borderId="0"/>
    <xf numFmtId="0" fontId="59" fillId="0" borderId="0"/>
    <xf numFmtId="0" fontId="59" fillId="0" borderId="0"/>
    <xf numFmtId="244" fontId="107"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0" fontId="59" fillId="0" borderId="0"/>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59" fillId="0" borderId="0"/>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59" fillId="0" borderId="0"/>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0"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0" fontId="59" fillId="0" borderId="0"/>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0" fontId="59" fillId="0" borderId="0"/>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245" fontId="2" fillId="0" borderId="22" applyFill="0" applyProtection="0">
      <alignment horizontal="centerContinuous"/>
    </xf>
    <xf numFmtId="0" fontId="2" fillId="0" borderId="22" applyFill="0" applyProtection="0">
      <alignment horizontal="centerContinuous"/>
    </xf>
    <xf numFmtId="0" fontId="109" fillId="64" borderId="11" applyNumberFormat="0" applyBorder="0" applyAlignment="0">
      <alignment horizontal="center"/>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59" fillId="0" borderId="0"/>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59" fillId="0" borderId="0"/>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59" fillId="0" borderId="0"/>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59" fillId="0" borderId="0"/>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10" fillId="64" borderId="11" applyNumberFormat="0" applyBorder="0">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109" fillId="64" borderId="11" applyNumberFormat="0" applyBorder="0" applyAlignment="0">
      <alignment horizontal="center"/>
      <protection locked="0"/>
    </xf>
    <xf numFmtId="0" fontId="109" fillId="64" borderId="11" applyNumberFormat="0" applyBorder="0" applyAlignment="0">
      <alignment horizontal="center"/>
      <protection locked="0"/>
    </xf>
    <xf numFmtId="0" fontId="59" fillId="0" borderId="0"/>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09" fillId="64" borderId="11" applyNumberFormat="0" applyBorder="0" applyAlignment="0">
      <alignment horizontal="center"/>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110" fillId="64" borderId="11" applyNumberFormat="0" applyBorder="0">
      <protection locked="0"/>
    </xf>
    <xf numFmtId="0" fontId="59" fillId="0" borderId="0"/>
    <xf numFmtId="0" fontId="110" fillId="64" borderId="11" applyNumberFormat="0" applyBorder="0">
      <protection locked="0"/>
    </xf>
    <xf numFmtId="3" fontId="111" fillId="65" borderId="25" applyNumberFormat="0" applyBorder="0" applyAlignment="0" applyProtection="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0" fontId="112" fillId="65" borderId="25" applyNumberFormat="0" applyBorder="0" applyAlignment="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112" fillId="65" borderId="25" applyNumberFormat="0" applyBorder="0" applyAlignment="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3" fontId="111" fillId="65" borderId="25" applyNumberFormat="0" applyBorder="0" applyAlignment="0" applyProtection="0">
      <protection hidden="1"/>
    </xf>
    <xf numFmtId="0" fontId="59" fillId="0" borderId="0"/>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3" fontId="111" fillId="65" borderId="25" applyNumberFormat="0" applyBorder="0" applyAlignment="0" applyProtection="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3" fontId="111" fillId="65" borderId="25" applyNumberFormat="0" applyBorder="0" applyAlignment="0" applyProtection="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112" fillId="65" borderId="25" applyNumberFormat="0" applyBorder="0" applyAlignment="0">
      <protection hidden="1"/>
    </xf>
    <xf numFmtId="0" fontId="59" fillId="0" borderId="0"/>
    <xf numFmtId="0" fontId="112" fillId="65" borderId="25" applyNumberFormat="0" applyBorder="0" applyAlignment="0">
      <protection hidden="1"/>
    </xf>
    <xf numFmtId="9"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9" fillId="0" borderId="0"/>
    <xf numFmtId="246" fontId="2" fillId="0" borderId="0" applyFont="0" applyFill="0" applyBorder="0" applyAlignment="0" applyProtection="0"/>
    <xf numFmtId="0" fontId="2" fillId="0" borderId="0" applyFont="0" applyFill="0" applyBorder="0" applyAlignment="0" applyProtection="0"/>
    <xf numFmtId="247"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43" fillId="0" borderId="28" applyNumberFormat="0" applyFont="0" applyFill="0" applyAlignment="0" applyProtection="0"/>
    <xf numFmtId="0" fontId="59" fillId="0" borderId="0"/>
    <xf numFmtId="248" fontId="2" fillId="0" borderId="0" applyFill="0" applyBorder="0" applyAlignment="0" applyProtection="0"/>
    <xf numFmtId="248" fontId="2" fillId="0" borderId="0" applyFill="0" applyBorder="0" applyAlignment="0" applyProtection="0"/>
    <xf numFmtId="0" fontId="59" fillId="0" borderId="0"/>
    <xf numFmtId="0" fontId="64" fillId="66" borderId="29" applyNumberFormat="0" applyFont="0" applyFill="0" applyAlignment="0" applyProtection="0">
      <alignment vertical="center"/>
    </xf>
    <xf numFmtId="0" fontId="114" fillId="1" borderId="0" applyNumberFormat="0" applyBorder="0" applyAlignment="0" applyProtection="0"/>
    <xf numFmtId="249" fontId="115" fillId="0" borderId="0" applyFont="0" applyFill="0" applyBorder="0" applyAlignment="0" applyProtection="0"/>
    <xf numFmtId="250" fontId="115" fillId="0" borderId="0" applyFont="0" applyFill="0" applyBorder="0" applyAlignment="0" applyProtection="0"/>
    <xf numFmtId="0" fontId="11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4" fillId="0" borderId="30" applyBorder="0" applyAlignment="0" applyProtection="0"/>
    <xf numFmtId="0" fontId="64" fillId="0" borderId="0">
      <alignment vertical="center"/>
    </xf>
    <xf numFmtId="17" fontId="112" fillId="67" borderId="10" applyNumberFormat="0" applyBorder="0" applyAlignment="0" applyProtection="0">
      <alignment horizontal="centerContinuous"/>
      <protection hidden="1"/>
    </xf>
    <xf numFmtId="0" fontId="117" fillId="0" borderId="0" applyNumberFormat="0" applyFill="0" applyBorder="0" applyAlignment="0" applyProtection="0"/>
    <xf numFmtId="0" fontId="117" fillId="0" borderId="0" applyNumberFormat="0" applyFill="0" applyBorder="0" applyAlignment="0" applyProtection="0"/>
    <xf numFmtId="0" fontId="59" fillId="0" borderId="0"/>
    <xf numFmtId="0" fontId="61" fillId="57" borderId="0" applyNumberFormat="0" applyBorder="0" applyAlignment="0" applyProtection="0"/>
    <xf numFmtId="0" fontId="61" fillId="57" borderId="0" applyNumberFormat="0" applyBorder="0" applyAlignment="0" applyProtection="0"/>
    <xf numFmtId="0" fontId="59" fillId="0" borderId="0"/>
    <xf numFmtId="0" fontId="61" fillId="58" borderId="0" applyNumberFormat="0" applyBorder="0" applyAlignment="0" applyProtection="0"/>
    <xf numFmtId="0" fontId="61" fillId="58" borderId="0" applyNumberFormat="0" applyBorder="0" applyAlignment="0" applyProtection="0"/>
    <xf numFmtId="0" fontId="59" fillId="0" borderId="0"/>
    <xf numFmtId="0" fontId="61" fillId="59" borderId="0" applyNumberFormat="0" applyBorder="0" applyAlignment="0" applyProtection="0"/>
    <xf numFmtId="0" fontId="61" fillId="59" borderId="0" applyNumberFormat="0" applyBorder="0" applyAlignment="0" applyProtection="0"/>
    <xf numFmtId="0" fontId="59" fillId="0" borderId="0"/>
    <xf numFmtId="0" fontId="61" fillId="10" borderId="0" applyNumberFormat="0" applyBorder="0" applyAlignment="0" applyProtection="0"/>
    <xf numFmtId="0" fontId="61" fillId="10" borderId="0" applyNumberFormat="0" applyBorder="0" applyAlignment="0" applyProtection="0"/>
    <xf numFmtId="0" fontId="59" fillId="0" borderId="0"/>
    <xf numFmtId="0" fontId="61" fillId="33" borderId="0" applyNumberFormat="0" applyBorder="0" applyAlignment="0" applyProtection="0"/>
    <xf numFmtId="0" fontId="61" fillId="33" borderId="0" applyNumberFormat="0" applyBorder="0" applyAlignment="0" applyProtection="0"/>
    <xf numFmtId="0" fontId="59" fillId="0" borderId="0"/>
    <xf numFmtId="0" fontId="61" fillId="60" borderId="0" applyNumberFormat="0" applyBorder="0" applyAlignment="0" applyProtection="0"/>
    <xf numFmtId="0" fontId="61" fillId="60" borderId="0" applyNumberFormat="0" applyBorder="0" applyAlignment="0" applyProtection="0"/>
    <xf numFmtId="0" fontId="59" fillId="0" borderId="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59" fillId="0" borderId="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59" fillId="0" borderId="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59" fillId="0" borderId="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59" fillId="0" borderId="0"/>
    <xf numFmtId="0" fontId="59" fillId="0" borderId="0"/>
    <xf numFmtId="0" fontId="118" fillId="17" borderId="19" applyNumberFormat="0" applyAlignment="0" applyProtection="0"/>
    <xf numFmtId="0" fontId="118" fillId="17" borderId="19"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7" borderId="19"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118" fillId="17" borderId="19" applyNumberFormat="0" applyAlignment="0" applyProtection="0"/>
    <xf numFmtId="0" fontId="59" fillId="0" borderId="0"/>
    <xf numFmtId="0" fontId="118" fillId="17" borderId="19"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0" fontId="59" fillId="0" borderId="0"/>
    <xf numFmtId="0" fontId="119" fillId="0" borderId="11" applyNumberFormat="0" applyBorder="0" applyAlignment="0">
      <protection locked="0"/>
    </xf>
    <xf numFmtId="0"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0" fontId="59" fillId="0" borderId="0"/>
    <xf numFmtId="0" fontId="119" fillId="0" borderId="11" applyNumberFormat="0" applyBorder="0" applyAlignment="0">
      <protection locked="0"/>
    </xf>
    <xf numFmtId="0"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9" fontId="119" fillId="0" borderId="11" applyNumberFormat="0" applyBorder="0" applyAlignment="0">
      <protection locked="0"/>
    </xf>
    <xf numFmtId="9" fontId="119" fillId="0" borderId="11" applyNumberFormat="0" applyBorder="0" applyAlignment="0">
      <protection locked="0"/>
    </xf>
    <xf numFmtId="0" fontId="59" fillId="0" borderId="0"/>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9"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9"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9"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119" fillId="0" borderId="11" applyNumberFormat="0" applyBorder="0" applyAlignment="0">
      <protection locked="0"/>
    </xf>
    <xf numFmtId="0" fontId="59" fillId="0" borderId="0"/>
    <xf numFmtId="0" fontId="59" fillId="0" borderId="0"/>
    <xf numFmtId="0" fontId="120" fillId="40" borderId="0" applyNumberFormat="0" applyBorder="0" applyAlignment="0" applyProtection="0">
      <alignment vertical="center"/>
    </xf>
    <xf numFmtId="251"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31" fillId="0" borderId="0" applyFont="0" applyFill="0" applyBorder="0" applyAlignment="0">
      <alignment vertical="center"/>
    </xf>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9" fillId="0" borderId="0"/>
    <xf numFmtId="0" fontId="122" fillId="0" borderId="0" applyNumberFormat="0" applyFill="0" applyBorder="0" applyAlignment="0" applyProtection="0"/>
    <xf numFmtId="49"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254" fontId="124" fillId="0" borderId="0">
      <alignment horizontal="right" vertical="top"/>
    </xf>
    <xf numFmtId="255" fontId="18" fillId="0" borderId="0">
      <alignment horizontal="right" vertical="top"/>
    </xf>
    <xf numFmtId="255" fontId="124" fillId="0" borderId="0">
      <alignment horizontal="right" vertical="top"/>
    </xf>
    <xf numFmtId="256" fontId="18" fillId="0" borderId="0" applyFill="0" applyBorder="0">
      <alignment horizontal="right" vertical="top"/>
    </xf>
    <xf numFmtId="257" fontId="18" fillId="0" borderId="0" applyFill="0" applyBorder="0">
      <alignment horizontal="right" vertical="top"/>
    </xf>
    <xf numFmtId="258" fontId="18" fillId="0" borderId="0" applyFill="0" applyBorder="0">
      <alignment horizontal="right" vertical="top"/>
    </xf>
    <xf numFmtId="259" fontId="18" fillId="0" borderId="0" applyFill="0" applyBorder="0">
      <alignment horizontal="right" vertical="top"/>
    </xf>
    <xf numFmtId="260" fontId="18" fillId="0" borderId="0" applyFill="0" applyBorder="0">
      <alignment horizontal="right" vertical="top"/>
    </xf>
    <xf numFmtId="0" fontId="125" fillId="0" borderId="0">
      <alignment horizontal="center" wrapText="1"/>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0" fontId="59" fillId="0" borderId="0"/>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6" fillId="0" borderId="31">
      <alignment horizontal="left"/>
    </xf>
    <xf numFmtId="261" fontId="127" fillId="0" borderId="0" applyFill="0" applyBorder="0">
      <alignment vertical="top"/>
    </xf>
    <xf numFmtId="261" fontId="106" fillId="0" borderId="0" applyFill="0" applyBorder="0" applyProtection="0">
      <alignment vertical="top"/>
    </xf>
    <xf numFmtId="261" fontId="128" fillId="0" borderId="0">
      <alignment vertical="top"/>
    </xf>
    <xf numFmtId="261" fontId="123" fillId="0" borderId="0">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0" fontId="59" fillId="0" borderId="0"/>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261" fontId="129" fillId="0" borderId="31">
      <alignment horizontal="center"/>
    </xf>
    <xf numFmtId="41" fontId="18" fillId="0" borderId="0" applyFill="0" applyBorder="0" applyAlignment="0" applyProtection="0">
      <alignment horizontal="right" vertical="top"/>
    </xf>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261" fontId="65" fillId="0" borderId="0"/>
    <xf numFmtId="261" fontId="130" fillId="0" borderId="0"/>
    <xf numFmtId="261" fontId="131" fillId="0" borderId="0"/>
    <xf numFmtId="261" fontId="2" fillId="0" borderId="0"/>
    <xf numFmtId="261" fontId="132" fillId="0" borderId="0">
      <alignment horizontal="left" vertical="top"/>
    </xf>
    <xf numFmtId="0" fontId="18" fillId="0" borderId="0" applyFill="0" applyBorder="0">
      <alignment horizontal="left" vertical="top"/>
    </xf>
    <xf numFmtId="3" fontId="133" fillId="68" borderId="22">
      <alignment horizontal="centerContinuous"/>
    </xf>
    <xf numFmtId="262" fontId="134" fillId="0" borderId="0"/>
    <xf numFmtId="38" fontId="19" fillId="0" borderId="0"/>
    <xf numFmtId="0" fontId="64" fillId="69" borderId="0" applyNumberFormat="0" applyFont="0" applyBorder="0" applyAlignment="0" applyProtection="0">
      <alignment vertical="center"/>
    </xf>
    <xf numFmtId="0" fontId="135" fillId="0" borderId="0" applyFill="0" applyBorder="0" applyProtection="0">
      <alignment horizontal="left"/>
    </xf>
    <xf numFmtId="0" fontId="136" fillId="53" borderId="0"/>
    <xf numFmtId="37" fontId="137" fillId="53" borderId="0" applyNumberFormat="0" applyBorder="0" applyAlignment="0" applyProtection="0"/>
    <xf numFmtId="0" fontId="137" fillId="53" borderId="0" applyNumberFormat="0" applyBorder="0" applyAlignment="0" applyProtection="0"/>
    <xf numFmtId="0" fontId="59" fillId="0" borderId="0"/>
    <xf numFmtId="0" fontId="59" fillId="0" borderId="0"/>
    <xf numFmtId="0" fontId="138" fillId="70" borderId="0" applyNumberFormat="0" applyFont="0" applyBorder="0" applyAlignment="0"/>
    <xf numFmtId="0" fontId="2" fillId="0" borderId="0" applyFont="0" applyFill="0" applyBorder="0" applyAlignment="0" applyProtection="0"/>
    <xf numFmtId="0" fontId="26" fillId="0" borderId="0" applyFont="0" applyFill="0" applyAlignment="0" applyProtection="0"/>
    <xf numFmtId="0" fontId="26" fillId="0" borderId="0" applyFont="0" applyFill="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9" fillId="0" borderId="0">
      <alignment horizontal="centerContinuous" vertical="center"/>
    </xf>
    <xf numFmtId="1" fontId="140" fillId="0" borderId="32">
      <alignment horizontal="left"/>
    </xf>
    <xf numFmtId="22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28" fillId="53" borderId="0" applyNumberFormat="0" applyBorder="0">
      <alignment horizontal="center" vertical="center"/>
    </xf>
    <xf numFmtId="0" fontId="59" fillId="0" borderId="0"/>
    <xf numFmtId="0" fontId="141" fillId="0" borderId="0" applyProtection="0">
      <alignment horizontal="left"/>
      <protection locked="0"/>
    </xf>
    <xf numFmtId="49" fontId="142" fillId="0" borderId="0" applyNumberFormat="0" applyProtection="0">
      <alignment horizontal="center"/>
      <protection locked="0"/>
    </xf>
    <xf numFmtId="0" fontId="142" fillId="0" borderId="0" applyNumberFormat="0" applyProtection="0">
      <alignment horizontal="center"/>
      <protection locked="0"/>
    </xf>
    <xf numFmtId="0" fontId="59" fillId="0" borderId="0"/>
    <xf numFmtId="49" fontId="141" fillId="0" borderId="0" applyProtection="0">
      <alignment horizontal="left"/>
      <protection locked="0"/>
    </xf>
    <xf numFmtId="0" fontId="141" fillId="0" borderId="0" applyProtection="0">
      <alignment horizontal="left"/>
      <protection locked="0"/>
    </xf>
    <xf numFmtId="0" fontId="59" fillId="0" borderId="0"/>
    <xf numFmtId="263" fontId="141" fillId="0" borderId="0" applyFont="0" applyFill="0" applyBorder="0" applyProtection="0">
      <protection hidden="1"/>
    </xf>
    <xf numFmtId="0" fontId="143" fillId="14"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4" fillId="14" borderId="0" applyNumberFormat="0" applyBorder="0" applyAlignment="0" applyProtection="0"/>
    <xf numFmtId="0" fontId="59" fillId="0" borderId="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38"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59" fillId="0" borderId="0"/>
    <xf numFmtId="0" fontId="6" fillId="53" borderId="0" applyNumberFormat="0" applyBorder="0" applyAlignment="0" applyProtection="0"/>
    <xf numFmtId="0" fontId="59" fillId="0" borderId="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38"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9" fillId="0" borderId="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6" fillId="71" borderId="0" applyNumberFormat="0" applyFont="0" applyBorder="0" applyAlignment="0" applyProtection="0"/>
    <xf numFmtId="0" fontId="59" fillId="0" borderId="0"/>
    <xf numFmtId="39" fontId="56" fillId="72" borderId="0" applyNumberFormat="0" applyBorder="0"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56" borderId="33" applyAlignment="0" applyProtection="0"/>
    <xf numFmtId="0" fontId="59" fillId="0" borderId="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3" fillId="56" borderId="33" applyAlignment="0" applyProtection="0"/>
    <xf numFmtId="0" fontId="59" fillId="0" borderId="0"/>
    <xf numFmtId="0" fontId="2" fillId="53" borderId="11" applyNumberFormat="0" applyFont="0" applyBorder="0" applyAlignment="0" applyProtection="0">
      <alignment horizontal="center"/>
    </xf>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Protection="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Protection="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Protection="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2" fillId="53" borderId="11" applyNumberFormat="0" applyFont="0" applyBorder="0" applyAlignment="0" applyProtection="0">
      <alignment horizontal="center"/>
    </xf>
    <xf numFmtId="0" fontId="2" fillId="53" borderId="11" applyNumberFormat="0" applyFont="0" applyBorder="0" applyAlignment="0" applyProtection="0">
      <alignment horizontal="center"/>
    </xf>
    <xf numFmtId="0" fontId="59" fillId="0" borderId="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Alignment="0" applyProtection="0">
      <alignment horizontal="center"/>
    </xf>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Alignment="0" applyProtection="0">
      <alignment horizontal="center"/>
    </xf>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Alignment="0" applyProtection="0">
      <alignment horizontal="center"/>
    </xf>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2" fillId="53" borderId="11" applyNumberFormat="0" applyFont="0" applyBorder="0" applyProtection="0"/>
    <xf numFmtId="0" fontId="59" fillId="0" borderId="0"/>
    <xf numFmtId="0" fontId="2" fillId="53" borderId="11" applyNumberFormat="0" applyFont="0" applyBorder="0" applyProtection="0"/>
    <xf numFmtId="0" fontId="145" fillId="73" borderId="0">
      <alignment vertical="center"/>
    </xf>
    <xf numFmtId="264" fontId="43" fillId="0" borderId="0" applyFont="0" applyFill="0" applyBorder="0" applyAlignment="0" applyProtection="0">
      <alignment horizontal="right"/>
    </xf>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0" fontId="146" fillId="0" borderId="0" applyProtection="0">
      <alignment horizontal="right"/>
    </xf>
    <xf numFmtId="0" fontId="147" fillId="0" borderId="34" applyNumberFormat="0" applyAlignment="0" applyProtection="0">
      <alignment horizontal="left" vertical="center"/>
    </xf>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Protection="0"/>
    <xf numFmtId="0" fontId="147" fillId="0" borderId="34" applyNumberFormat="0" applyAlignment="0" applyProtection="0">
      <alignment horizontal="left" vertical="center"/>
    </xf>
    <xf numFmtId="0" fontId="59" fillId="0" borderId="0"/>
    <xf numFmtId="0" fontId="147" fillId="0" borderId="34" applyNumberFormat="0" applyProtection="0"/>
    <xf numFmtId="0" fontId="147" fillId="0" borderId="34" applyNumberFormat="0" applyAlignment="0" applyProtection="0">
      <alignment horizontal="left" vertical="center"/>
    </xf>
    <xf numFmtId="0" fontId="59" fillId="0" borderId="0"/>
    <xf numFmtId="0" fontId="147" fillId="0" borderId="34" applyNumberFormat="0" applyProtection="0"/>
    <xf numFmtId="0" fontId="147" fillId="0" borderId="34" applyNumberFormat="0" applyAlignment="0" applyProtection="0">
      <alignment horizontal="left" vertical="center"/>
    </xf>
    <xf numFmtId="0" fontId="59" fillId="0" borderId="0"/>
    <xf numFmtId="0" fontId="147" fillId="0" borderId="34" applyNumberFormat="0" applyProtection="0"/>
    <xf numFmtId="0" fontId="147" fillId="0" borderId="34" applyNumberFormat="0" applyAlignment="0" applyProtection="0">
      <alignment horizontal="left" vertical="center"/>
    </xf>
    <xf numFmtId="0" fontId="59" fillId="0" borderId="0"/>
    <xf numFmtId="0" fontId="147" fillId="0" borderId="34" applyNumberFormat="0" applyProtection="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59" fillId="0" borderId="0"/>
    <xf numFmtId="0" fontId="59" fillId="0" borderId="0"/>
    <xf numFmtId="0" fontId="147" fillId="0" borderId="33">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7" fillId="0" borderId="33">
      <alignment horizontal="left" vertical="center"/>
    </xf>
    <xf numFmtId="0" fontId="148" fillId="0" borderId="35" applyNumberFormat="0" applyFill="0" applyAlignment="0" applyProtection="0"/>
    <xf numFmtId="0" fontId="148" fillId="0" borderId="35" applyNumberFormat="0" applyFill="0" applyAlignment="0" applyProtection="0"/>
    <xf numFmtId="0" fontId="149" fillId="0" borderId="35" applyNumberFormat="0" applyFill="0" applyAlignment="0" applyProtection="0"/>
    <xf numFmtId="0" fontId="59" fillId="0" borderId="0"/>
    <xf numFmtId="0" fontId="149" fillId="0" borderId="35" applyNumberFormat="0" applyFill="0" applyAlignment="0" applyProtection="0"/>
    <xf numFmtId="0" fontId="150"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36" applyNumberFormat="0" applyFill="0" applyAlignment="0" applyProtection="0"/>
    <xf numFmtId="0" fontId="59" fillId="0" borderId="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3" fillId="0" borderId="0" applyProtection="0">
      <alignment horizontal="left"/>
    </xf>
    <xf numFmtId="0" fontId="153" fillId="0" borderId="0" applyProtection="0">
      <alignment horizontal="left"/>
    </xf>
    <xf numFmtId="0" fontId="154" fillId="0" borderId="37" applyNumberFormat="0" applyFill="0" applyAlignment="0" applyProtection="0"/>
    <xf numFmtId="0" fontId="59" fillId="0" borderId="0"/>
    <xf numFmtId="0" fontId="154" fillId="0" borderId="37"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4" fillId="0" borderId="0" applyNumberFormat="0" applyFill="0" applyBorder="0" applyAlignment="0" applyProtection="0"/>
    <xf numFmtId="0" fontId="59" fillId="0" borderId="0"/>
    <xf numFmtId="0" fontId="154" fillId="0" borderId="0" applyNumberFormat="0" applyFill="0" applyBorder="0" applyAlignment="0" applyProtection="0"/>
    <xf numFmtId="0" fontId="2" fillId="0" borderId="38" applyNumberFormat="0" applyFill="0" applyBorder="0" applyAlignment="0" applyProtection="0">
      <alignment horizontal="left"/>
    </xf>
    <xf numFmtId="0" fontId="2" fillId="0" borderId="38" applyNumberFormat="0" applyFill="0" applyBorder="0" applyAlignment="0" applyProtection="0">
      <alignment horizontal="left"/>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59" fillId="0" borderId="0"/>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3" fillId="2" borderId="39" applyFont="0" applyBorder="0">
      <alignment horizontal="center" wrapText="1"/>
    </xf>
    <xf numFmtId="0" fontId="59" fillId="0" borderId="0"/>
    <xf numFmtId="0" fontId="59" fillId="0" borderId="0"/>
    <xf numFmtId="0" fontId="114" fillId="7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192" fontId="56" fillId="75"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0" fontId="59" fillId="0" borderId="0"/>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3"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0" fontId="59" fillId="0" borderId="0"/>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10"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0" fontId="59" fillId="0" borderId="0"/>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9" fontId="2" fillId="23" borderId="11" applyFont="0" applyProtection="0">
      <alignment horizontal="right"/>
    </xf>
    <xf numFmtId="0" fontId="2" fillId="23" borderId="39" applyNumberFormat="0" applyFont="0" applyBorder="0" applyAlignment="0" applyProtection="0">
      <alignment horizontal="left"/>
    </xf>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Protection="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Protection="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Protection="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2" fillId="23" borderId="39" applyNumberFormat="0" applyFont="0" applyBorder="0" applyAlignment="0" applyProtection="0">
      <alignment horizontal="left"/>
    </xf>
    <xf numFmtId="0" fontId="2" fillId="23" borderId="39" applyNumberFormat="0" applyFont="0" applyBorder="0" applyAlignment="0" applyProtection="0">
      <alignment horizontal="left"/>
    </xf>
    <xf numFmtId="0" fontId="59" fillId="0" borderId="0"/>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Alignment="0" applyProtection="0">
      <alignment horizontal="left"/>
    </xf>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Alignment="0" applyProtection="0">
      <alignment horizontal="left"/>
    </xf>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Alignment="0" applyProtection="0">
      <alignment horizontal="left"/>
    </xf>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59" fillId="0" borderId="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2" fillId="23" borderId="39" applyNumberFormat="0" applyFont="0" applyBorder="0" applyProtection="0"/>
    <xf numFmtId="0" fontId="59" fillId="0" borderId="0"/>
    <xf numFmtId="0" fontId="2" fillId="23" borderId="39" applyNumberFormat="0" applyFont="0" applyBorder="0" applyProtection="0"/>
    <xf numFmtId="37" fontId="137" fillId="0" borderId="0" applyNumberFormat="0" applyBorder="0" applyAlignment="0" applyProtection="0"/>
    <xf numFmtId="0" fontId="137" fillId="0" borderId="0" applyNumberFormat="0" applyBorder="0" applyAlignment="0" applyProtection="0"/>
    <xf numFmtId="0" fontId="59" fillId="0" borderId="0"/>
    <xf numFmtId="0" fontId="59" fillId="0" borderId="0"/>
    <xf numFmtId="37" fontId="3" fillId="0" borderId="0"/>
    <xf numFmtId="0" fontId="3" fillId="0" borderId="0"/>
    <xf numFmtId="0" fontId="59" fillId="0" borderId="0"/>
    <xf numFmtId="0" fontId="59" fillId="0" borderId="0"/>
    <xf numFmtId="0" fontId="155" fillId="0" borderId="0" applyNumberFormat="0" applyFill="0" applyBorder="0">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8" fillId="0" borderId="0" applyNumberFormat="0" applyFill="0" applyBorder="0">
      <protection locked="0"/>
    </xf>
    <xf numFmtId="3"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59" fillId="0" borderId="0"/>
    <xf numFmtId="0" fontId="160" fillId="13" borderId="0" applyNumberFormat="0" applyBorder="0" applyAlignment="0" applyProtection="0"/>
    <xf numFmtId="0" fontId="160" fillId="13" borderId="0" applyNumberFormat="0" applyBorder="0" applyAlignment="0" applyProtection="0"/>
    <xf numFmtId="0" fontId="59" fillId="0" borderId="0"/>
    <xf numFmtId="0" fontId="161" fillId="0" borderId="0"/>
    <xf numFmtId="0" fontId="162" fillId="0" borderId="18">
      <protection locked="0"/>
    </xf>
    <xf numFmtId="265" fontId="163"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6" fontId="165"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7" fontId="2" fillId="0" borderId="0"/>
    <xf numFmtId="267" fontId="2" fillId="0" borderId="0"/>
    <xf numFmtId="0" fontId="59" fillId="0" borderId="0"/>
    <xf numFmtId="1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0" fontId="59" fillId="0" borderId="0"/>
    <xf numFmtId="0" fontId="6" fillId="48" borderId="11" applyNumberFormat="0" applyBorder="0" applyAlignment="0" applyProtection="0"/>
    <xf numFmtId="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0" fontId="59" fillId="0" borderId="0"/>
    <xf numFmtId="0" fontId="6" fillId="48" borderId="11" applyNumberFormat="0" applyBorder="0" applyAlignment="0" applyProtection="0"/>
    <xf numFmtId="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10" fontId="6" fillId="48" borderId="11" applyNumberFormat="0" applyBorder="0" applyAlignment="0" applyProtection="0"/>
    <xf numFmtId="10" fontId="6" fillId="48" borderId="11" applyNumberFormat="0" applyBorder="0" applyAlignment="0" applyProtection="0"/>
    <xf numFmtId="0" fontId="59" fillId="0" borderId="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1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1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1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6" fillId="48" borderId="11" applyNumberFormat="0" applyBorder="0" applyAlignment="0" applyProtection="0"/>
    <xf numFmtId="0" fontId="59" fillId="0" borderId="0"/>
    <xf numFmtId="0" fontId="59" fillId="0" borderId="0"/>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2" fillId="0" borderId="18">
      <protection locked="0"/>
    </xf>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59" fillId="0" borderId="0"/>
    <xf numFmtId="0" fontId="167" fillId="17" borderId="19" applyNumberFormat="0" applyAlignment="0" applyProtection="0"/>
    <xf numFmtId="0" fontId="167" fillId="17" borderId="19" applyNumberFormat="0" applyAlignment="0" applyProtection="0"/>
    <xf numFmtId="0" fontId="162" fillId="0" borderId="18">
      <protection locked="0"/>
    </xf>
    <xf numFmtId="0" fontId="162" fillId="0" borderId="18">
      <protection locked="0"/>
    </xf>
    <xf numFmtId="0" fontId="167" fillId="17" borderId="19" applyNumberFormat="0" applyAlignment="0" applyProtection="0"/>
    <xf numFmtId="0" fontId="167" fillId="17" borderId="19" applyNumberFormat="0" applyAlignment="0" applyProtection="0"/>
    <xf numFmtId="0" fontId="59" fillId="0" borderId="0"/>
    <xf numFmtId="0" fontId="59" fillId="0" borderId="0"/>
    <xf numFmtId="0" fontId="59" fillId="0" borderId="0"/>
    <xf numFmtId="0" fontId="59" fillId="0" borderId="0"/>
    <xf numFmtId="0" fontId="59" fillId="0" borderId="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59" fillId="0" borderId="0"/>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2" fillId="0" borderId="18">
      <protection locked="0"/>
    </xf>
    <xf numFmtId="0" fontId="167" fillId="17" borderId="19" applyNumberFormat="0" applyAlignment="0" applyProtection="0"/>
    <xf numFmtId="0" fontId="167" fillId="17" borderId="19" applyNumberFormat="0" applyAlignment="0" applyProtection="0"/>
    <xf numFmtId="0" fontId="162" fillId="0" borderId="18">
      <protection locked="0"/>
    </xf>
    <xf numFmtId="0" fontId="162" fillId="0" borderId="18">
      <protection locked="0"/>
    </xf>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167" fillId="17" borderId="19" applyNumberFormat="0" applyAlignment="0" applyProtection="0"/>
    <xf numFmtId="0" fontId="59" fillId="0" borderId="0"/>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59" fillId="0" borderId="0"/>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162" fillId="0" borderId="18">
      <protection locked="0"/>
    </xf>
    <xf numFmtId="0" fontId="59" fillId="0" borderId="0"/>
    <xf numFmtId="0" fontId="162" fillId="0" borderId="18">
      <protection locked="0"/>
    </xf>
    <xf numFmtId="0" fontId="162" fillId="0" borderId="18">
      <protection locked="0"/>
    </xf>
    <xf numFmtId="0" fontId="59" fillId="0" borderId="0"/>
    <xf numFmtId="0" fontId="162" fillId="0" borderId="18">
      <protection locked="0"/>
    </xf>
    <xf numFmtId="0" fontId="162" fillId="0" borderId="18">
      <protection locked="0"/>
    </xf>
    <xf numFmtId="0" fontId="162" fillId="0" borderId="18">
      <protection locked="0"/>
    </xf>
    <xf numFmtId="0" fontId="162" fillId="0" borderId="18">
      <protection locked="0"/>
    </xf>
    <xf numFmtId="268" fontId="2" fillId="0" borderId="0" applyProtection="0">
      <alignment horizontal="center"/>
    </xf>
    <xf numFmtId="269" fontId="2" fillId="0" borderId="0" applyProtection="0">
      <alignment horizontal="center"/>
    </xf>
    <xf numFmtId="269" fontId="2" fillId="0" borderId="0" applyProtection="0">
      <alignment horizontal="center"/>
    </xf>
    <xf numFmtId="0" fontId="168" fillId="0" borderId="0" applyProtection="0">
      <alignment horizontal="center"/>
    </xf>
    <xf numFmtId="0" fontId="118" fillId="17" borderId="19" applyNumberFormat="0" applyAlignment="0" applyProtection="0"/>
    <xf numFmtId="2" fontId="111" fillId="77" borderId="18" applyNumberFormat="0" applyBorder="0" applyAlignment="0" applyProtection="0">
      <alignment horizontal="center"/>
      <protection locked="0"/>
    </xf>
    <xf numFmtId="0" fontId="112" fillId="77" borderId="18" applyNumberFormat="0" applyBorder="0">
      <protection locked="0"/>
    </xf>
    <xf numFmtId="0" fontId="112" fillId="77" borderId="18" applyNumberFormat="0" applyBorder="0">
      <protection locked="0"/>
    </xf>
    <xf numFmtId="0" fontId="59" fillId="0" borderId="0"/>
    <xf numFmtId="0" fontId="112" fillId="77" borderId="18" applyNumberFormat="0" applyBorder="0">
      <protection locked="0"/>
    </xf>
    <xf numFmtId="0" fontId="112" fillId="77" borderId="18" applyNumberFormat="0" applyBorder="0">
      <protection locked="0"/>
    </xf>
    <xf numFmtId="0" fontId="59" fillId="0" borderId="0"/>
    <xf numFmtId="0" fontId="112" fillId="77" borderId="18" applyNumberFormat="0" applyBorder="0">
      <protection locked="0"/>
    </xf>
    <xf numFmtId="0" fontId="112" fillId="77" borderId="18" applyNumberFormat="0" applyBorder="0">
      <protection locked="0"/>
    </xf>
    <xf numFmtId="0" fontId="112" fillId="77" borderId="18" applyNumberFormat="0" applyBorder="0">
      <protection locked="0"/>
    </xf>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2" fontId="111" fillId="77" borderId="18" applyNumberFormat="0" applyBorder="0" applyAlignment="0" applyProtection="0">
      <alignment horizontal="center"/>
      <protection locked="0"/>
    </xf>
    <xf numFmtId="2" fontId="111" fillId="77" borderId="18" applyNumberFormat="0" applyBorder="0" applyAlignment="0" applyProtection="0">
      <alignment horizontal="center"/>
      <protection locked="0"/>
    </xf>
    <xf numFmtId="2" fontId="111" fillId="77" borderId="18" applyNumberFormat="0" applyBorder="0" applyAlignment="0" applyProtection="0">
      <alignment horizontal="center"/>
      <protection locked="0"/>
    </xf>
    <xf numFmtId="2" fontId="111" fillId="77" borderId="18" applyNumberFormat="0" applyBorder="0" applyAlignment="0" applyProtection="0">
      <alignment horizontal="center"/>
      <protection locked="0"/>
    </xf>
    <xf numFmtId="2" fontId="111" fillId="77" borderId="18" applyNumberFormat="0" applyBorder="0" applyAlignment="0" applyProtection="0">
      <alignment horizontal="center"/>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2" fontId="111" fillId="77" borderId="18" applyNumberFormat="0" applyBorder="0" applyAlignment="0" applyProtection="0">
      <alignment horizontal="center"/>
      <protection locked="0"/>
    </xf>
    <xf numFmtId="0" fontId="59" fillId="0" borderId="0"/>
    <xf numFmtId="0" fontId="112" fillId="77" borderId="18" applyNumberFormat="0" applyBorder="0">
      <protection locked="0"/>
    </xf>
    <xf numFmtId="0" fontId="112" fillId="77" borderId="18" applyNumberFormat="0" applyBorder="0">
      <protection locked="0"/>
    </xf>
    <xf numFmtId="0" fontId="59" fillId="0" borderId="0"/>
    <xf numFmtId="0" fontId="112" fillId="77" borderId="18" applyNumberFormat="0" applyBorder="0">
      <protection locked="0"/>
    </xf>
    <xf numFmtId="0" fontId="6" fillId="0" borderId="0" applyNumberFormat="0" applyFill="0" applyBorder="0" applyAlignment="0">
      <protection locked="0"/>
    </xf>
    <xf numFmtId="0" fontId="6" fillId="0" borderId="0" applyNumberFormat="0" applyFill="0" applyBorder="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0" fontId="59" fillId="0" borderId="0"/>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270" fontId="2" fillId="76" borderId="11" applyFont="0" applyAlignment="0">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0" fontId="59" fillId="0" borderId="0"/>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3"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0" fontId="59" fillId="0" borderId="0"/>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171" fontId="2" fillId="76" borderId="11" applyFont="0">
      <alignment horizontal="right"/>
      <protection locked="0"/>
    </xf>
    <xf numFmtId="271" fontId="2" fillId="78"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6"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6" borderId="11" applyProtection="0"/>
    <xf numFmtId="271" fontId="2" fillId="76" borderId="11" applyProtection="0"/>
    <xf numFmtId="271" fontId="2" fillId="76"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6"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6" borderId="11" applyProtection="0"/>
    <xf numFmtId="271" fontId="2" fillId="76" borderId="11" applyProtection="0"/>
    <xf numFmtId="271" fontId="2" fillId="76"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6"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8" borderId="11" applyProtection="0"/>
    <xf numFmtId="271" fontId="2" fillId="78" borderId="11" applyProtection="0"/>
    <xf numFmtId="0" fontId="59" fillId="0" borderId="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8"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8"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8"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271" fontId="2" fillId="76" borderId="11" applyProtection="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0" fontId="59" fillId="0" borderId="0"/>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10" fontId="2" fillId="76" borderId="11"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0" fontId="59" fillId="0" borderId="0"/>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9" fontId="2" fillId="76" borderId="25" applyFont="0">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0" fontId="59" fillId="0" borderId="0"/>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272" fontId="2" fillId="76" borderId="11">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59" fillId="0" borderId="0"/>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164" fontId="2" fillId="76" borderId="25" applyFont="0">
      <alignment horizontal="right"/>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59" fillId="0" borderId="0"/>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0" fontId="2" fillId="76" borderId="11" applyFont="0">
      <alignment horizontal="center" wrapText="1"/>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0" fontId="59" fillId="0" borderId="0"/>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49" fontId="2" fillId="76" borderId="11" applyFont="0" applyAlignment="0">
      <protection locked="0"/>
    </xf>
    <xf numFmtId="0" fontId="160" fillId="19" borderId="0" applyNumberFormat="0" applyBorder="0" applyAlignment="0" applyProtection="0"/>
    <xf numFmtId="0" fontId="160" fillId="19" borderId="0" applyNumberFormat="0" applyBorder="0" applyAlignment="0" applyProtection="0"/>
    <xf numFmtId="0" fontId="160" fillId="13" borderId="0" applyNumberFormat="0" applyBorder="0" applyAlignment="0" applyProtection="0"/>
    <xf numFmtId="0" fontId="59" fillId="0" borderId="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59" fillId="0" borderId="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2"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59" fillId="0" borderId="0"/>
    <xf numFmtId="38" fontId="140" fillId="0" borderId="0" applyNumberFormat="0" applyFill="0" applyBorder="0" applyAlignment="0" applyProtection="0"/>
    <xf numFmtId="0" fontId="71" fillId="0" borderId="0"/>
    <xf numFmtId="273" fontId="2" fillId="0" borderId="0" applyFont="0" applyFill="0" applyBorder="0" applyAlignment="0" applyProtection="0"/>
    <xf numFmtId="0" fontId="2" fillId="14" borderId="0" applyNumberFormat="0" applyBorder="0" applyProtection="0">
      <alignment horizontal="center"/>
    </xf>
    <xf numFmtId="273" fontId="2" fillId="14" borderId="0" applyFont="0" applyFill="0" applyBorder="0" applyAlignment="0" applyProtection="0">
      <alignment horizontal="center"/>
    </xf>
    <xf numFmtId="10" fontId="2" fillId="14" borderId="0" applyBorder="0" applyProtection="0">
      <alignment horizontal="center"/>
    </xf>
    <xf numFmtId="0" fontId="2" fillId="79" borderId="0" applyNumberFormat="0" applyBorder="0" applyProtection="0">
      <alignment horizontal="center"/>
    </xf>
    <xf numFmtId="0" fontId="2" fillId="24" borderId="0" applyNumberFormat="0" applyBorder="0" applyProtection="0">
      <alignment horizontal="center"/>
    </xf>
    <xf numFmtId="0" fontId="2" fillId="61" borderId="0" applyNumberFormat="0" applyBorder="0" applyProtection="0">
      <alignment horizontal="center"/>
    </xf>
    <xf numFmtId="273" fontId="2" fillId="61" borderId="0" applyFont="0" applyFill="0" applyBorder="0" applyAlignment="0" applyProtection="0">
      <alignment horizontal="center"/>
    </xf>
    <xf numFmtId="10" fontId="2" fillId="61" borderId="0" applyBorder="0" applyProtection="0">
      <alignment horizontal="center"/>
    </xf>
    <xf numFmtId="10" fontId="2" fillId="0" borderId="0" applyFont="0" applyFill="0" applyBorder="0" applyAlignment="0" applyProtection="0"/>
    <xf numFmtId="0" fontId="70" fillId="57" borderId="0" applyNumberFormat="0" applyBorder="0" applyProtection="0">
      <alignment horizontal="center"/>
    </xf>
    <xf numFmtId="274" fontId="10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0" fontId="37" fillId="0" borderId="0" applyFont="0" applyFill="0" applyBorder="0" applyAlignment="0" applyProtection="0"/>
    <xf numFmtId="0" fontId="59" fillId="0" borderId="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5" fontId="2" fillId="0" borderId="0" applyFont="0" applyFill="0" applyBorder="0" applyAlignment="0" applyProtection="0"/>
    <xf numFmtId="0" fontId="59" fillId="0" borderId="0"/>
    <xf numFmtId="276" fontId="107"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0" fontId="2" fillId="0" borderId="0"/>
    <xf numFmtId="0" fontId="2" fillId="0" borderId="0"/>
    <xf numFmtId="0" fontId="2" fillId="0" borderId="0"/>
    <xf numFmtId="0" fontId="2" fillId="0" borderId="0"/>
    <xf numFmtId="0" fontId="59" fillId="0" borderId="0"/>
    <xf numFmtId="0" fontId="2"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277" fontId="18" fillId="0" borderId="18" applyBorder="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277" fontId="18" fillId="0" borderId="18" applyBorder="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277" fontId="18" fillId="0" borderId="18" applyBorder="0"/>
    <xf numFmtId="0" fontId="59" fillId="0" borderId="0"/>
    <xf numFmtId="277" fontId="18" fillId="0" borderId="18" applyBorder="0"/>
    <xf numFmtId="277" fontId="18" fillId="0" borderId="18" applyBorder="0"/>
    <xf numFmtId="0" fontId="59" fillId="0" borderId="0"/>
    <xf numFmtId="277" fontId="18" fillId="0" borderId="18" applyBorder="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77" fontId="18" fillId="28" borderId="40"/>
    <xf numFmtId="227" fontId="106" fillId="28" borderId="18" applyBorder="0"/>
    <xf numFmtId="0" fontId="2" fillId="0" borderId="0"/>
    <xf numFmtId="0" fontId="170" fillId="0" borderId="0" applyNumberFormat="0" applyFill="0" applyBorder="0">
      <alignment horizontal="right"/>
    </xf>
    <xf numFmtId="0" fontId="171" fillId="0" borderId="0">
      <protection locked="0"/>
    </xf>
    <xf numFmtId="0" fontId="155" fillId="0" borderId="0" applyNumberFormat="0" applyFill="0" applyBorder="0">
      <protection locked="0"/>
    </xf>
    <xf numFmtId="38" fontId="19" fillId="0" borderId="0">
      <alignment horizontal="right"/>
    </xf>
    <xf numFmtId="278" fontId="163"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3"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7" fontId="2" fillId="0" borderId="0" applyProtection="0">
      <alignment horizontal="center"/>
    </xf>
    <xf numFmtId="279" fontId="2" fillId="0" borderId="0" applyProtection="0">
      <alignment horizontal="center"/>
    </xf>
    <xf numFmtId="280" fontId="2" fillId="0" borderId="0" applyProtection="0">
      <alignment horizontal="center"/>
    </xf>
    <xf numFmtId="0" fontId="168" fillId="0" borderId="0" applyProtection="0">
      <alignment horizontal="center"/>
    </xf>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3" fontId="172" fillId="0" borderId="0"/>
    <xf numFmtId="0" fontId="173" fillId="0" borderId="21" applyNumberFormat="0" applyFill="0" applyAlignment="0" applyProtection="0"/>
    <xf numFmtId="0" fontId="174" fillId="0" borderId="21" applyNumberFormat="0" applyFill="0" applyAlignment="0" applyProtection="0"/>
    <xf numFmtId="0" fontId="59" fillId="0" borderId="0"/>
    <xf numFmtId="0" fontId="59" fillId="0" borderId="0"/>
    <xf numFmtId="0" fontId="59" fillId="0" borderId="0"/>
    <xf numFmtId="0" fontId="174" fillId="0" borderId="21" applyNumberFormat="0" applyFill="0" applyAlignment="0" applyProtection="0"/>
    <xf numFmtId="171" fontId="137" fillId="19" borderId="0" applyNumberFormat="0" applyBorder="0" applyAlignment="0" applyProtection="0"/>
    <xf numFmtId="0" fontId="59" fillId="0" borderId="0"/>
    <xf numFmtId="218" fontId="2" fillId="0" borderId="0" applyFont="0" applyFill="0" applyBorder="0" applyAlignment="0" applyProtection="0"/>
    <xf numFmtId="281" fontId="31" fillId="0" borderId="0" applyFont="0" applyFill="0" applyBorder="0" applyAlignment="0">
      <alignment vertical="center"/>
    </xf>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2" fontId="37" fillId="0" borderId="0" applyFont="0" applyFill="0" applyBorder="0" applyAlignment="0" applyProtection="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0" fontId="59" fillId="0" borderId="0"/>
    <xf numFmtId="281" fontId="31" fillId="0" borderId="0" applyFont="0" applyFill="0" applyBorder="0"/>
    <xf numFmtId="0" fontId="59" fillId="0" borderId="0"/>
    <xf numFmtId="0" fontId="59" fillId="0" borderId="0"/>
    <xf numFmtId="281" fontId="31" fillId="0" borderId="0" applyFont="0" applyFill="0" applyBorder="0"/>
    <xf numFmtId="281"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281" fontId="31" fillId="0" borderId="0" applyFont="0" applyFill="0" applyBorder="0" applyAlignment="0">
      <alignment vertical="center"/>
    </xf>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0" fontId="59" fillId="0" borderId="0"/>
    <xf numFmtId="0" fontId="59" fillId="0" borderId="0"/>
    <xf numFmtId="281" fontId="31" fillId="0" borderId="0" applyFont="0" applyFill="0" applyBorder="0"/>
    <xf numFmtId="0" fontId="59" fillId="0" borderId="0"/>
    <xf numFmtId="0" fontId="26" fillId="0" borderId="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17" fontId="175" fillId="0" borderId="41" applyAlignment="0" applyProtection="0">
      <alignment horizontal="centerContinuous"/>
    </xf>
    <xf numFmtId="19" fontId="175" fillId="0" borderId="41" applyAlignment="0" applyProtection="0">
      <alignment horizontal="centerContinuous"/>
    </xf>
    <xf numFmtId="0" fontId="59" fillId="0" borderId="0"/>
    <xf numFmtId="0" fontId="59" fillId="0" borderId="0"/>
    <xf numFmtId="0" fontId="59" fillId="0" borderId="0"/>
    <xf numFmtId="283" fontId="37" fillId="0" borderId="0" applyFont="0" applyFill="0" applyBorder="0" applyAlignment="0" applyProtection="0"/>
    <xf numFmtId="284" fontId="37"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6" fontId="2" fillId="0" borderId="0" applyFont="0" applyFill="0" applyBorder="0" applyAlignment="0" applyProtection="0"/>
    <xf numFmtId="284" fontId="37" fillId="0" borderId="0" applyFont="0" applyFill="0" applyBorder="0" applyAlignment="0" applyProtection="0"/>
    <xf numFmtId="287" fontId="2" fillId="0" borderId="0" applyFont="0" applyFill="0" applyBorder="0" applyAlignment="0" applyProtection="0"/>
    <xf numFmtId="0" fontId="59" fillId="0" borderId="0"/>
    <xf numFmtId="283" fontId="37"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0" fontId="176" fillId="0" borderId="0" applyFont="0" applyFill="0" applyBorder="0" applyAlignment="0" applyProtection="0"/>
    <xf numFmtId="0" fontId="59" fillId="0" borderId="0"/>
    <xf numFmtId="287" fontId="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288"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8"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0" fontId="37" fillId="0" borderId="0" applyFont="0" applyFill="0" applyBorder="0" applyAlignment="0" applyProtection="0"/>
    <xf numFmtId="284" fontId="37" fillId="0" borderId="0" applyFont="0" applyFill="0" applyBorder="0" applyAlignment="0" applyProtection="0"/>
    <xf numFmtId="0" fontId="176"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289" fontId="2"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213" fontId="54" fillId="0" borderId="0">
      <alignment horizontal="center"/>
    </xf>
    <xf numFmtId="181" fontId="17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0" fontId="59" fillId="0" borderId="0"/>
    <xf numFmtId="290" fontId="2" fillId="0" borderId="0" applyFont="0" applyFill="0" applyBorder="0" applyAlignment="0" applyProtection="0"/>
    <xf numFmtId="43" fontId="2" fillId="0" borderId="0" applyFont="0" applyFill="0" applyBorder="0" applyAlignment="0" applyProtection="0"/>
    <xf numFmtId="290" fontId="2" fillId="0" borderId="0" applyFont="0" applyFill="0" applyBorder="0" applyAlignment="0" applyProtection="0"/>
    <xf numFmtId="291" fontId="2" fillId="0" borderId="0" applyFill="0" applyBorder="0" applyAlignment="0" applyProtection="0"/>
    <xf numFmtId="291" fontId="2" fillId="0" borderId="0" applyFill="0" applyBorder="0" applyAlignment="0" applyProtection="0"/>
    <xf numFmtId="291"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0" borderId="0"/>
    <xf numFmtId="227" fontId="2" fillId="0" borderId="0" applyFont="0" applyFill="0" applyBorder="0" applyAlignment="0" applyProtection="0"/>
    <xf numFmtId="172"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27"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27" fontId="2" fillId="0" borderId="0" applyFont="0" applyFill="0" applyBorder="0" applyAlignment="0" applyProtection="0"/>
    <xf numFmtId="0" fontId="59" fillId="0" borderId="0"/>
    <xf numFmtId="172" fontId="2" fillId="0" borderId="0" applyFont="0" applyFill="0" applyBorder="0" applyAlignment="0" applyProtection="0"/>
    <xf numFmtId="0" fontId="64" fillId="19" borderId="0">
      <alignment vertical="center"/>
    </xf>
    <xf numFmtId="2" fontId="111"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0" fontId="59" fillId="0" borderId="0"/>
    <xf numFmtId="0" fontId="112"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0" fontId="59" fillId="0" borderId="0"/>
    <xf numFmtId="0" fontId="112"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2" fontId="111" fillId="48" borderId="11" applyNumberFormat="0" applyBorder="0" applyAlignment="0">
      <protection locked="0"/>
    </xf>
    <xf numFmtId="2" fontId="111" fillId="48" borderId="11" applyNumberFormat="0" applyBorder="0" applyAlignment="0">
      <protection locked="0"/>
    </xf>
    <xf numFmtId="0" fontId="59" fillId="0" borderId="0"/>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2" fontId="111"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112" fillId="48" borderId="11" applyNumberFormat="0" applyBorder="0" applyAlignment="0">
      <protection locked="0"/>
    </xf>
    <xf numFmtId="0" fontId="59" fillId="0" borderId="0"/>
    <xf numFmtId="0" fontId="112" fillId="48" borderId="11" applyNumberFormat="0" applyBorder="0" applyAlignment="0">
      <protection locked="0"/>
    </xf>
    <xf numFmtId="0" fontId="178" fillId="53" borderId="0">
      <alignment horizontal="centerContinuous"/>
    </xf>
    <xf numFmtId="237" fontId="4" fillId="0" borderId="0" applyFont="0" applyFill="0" applyBorder="0" applyAlignment="0" applyProtection="0"/>
    <xf numFmtId="248" fontId="4" fillId="0" borderId="0" applyFont="0" applyFill="0" applyBorder="0" applyAlignment="0" applyProtection="0"/>
    <xf numFmtId="292" fontId="2" fillId="0" borderId="0" applyFont="0" applyFill="0" applyBorder="0" applyAlignment="0" applyProtection="0"/>
    <xf numFmtId="293" fontId="2" fillId="0" borderId="0" applyFont="0" applyFill="0" applyBorder="0" applyAlignment="0" applyProtection="0"/>
    <xf numFmtId="294" fontId="36" fillId="0" borderId="0" applyFont="0" applyFill="0" applyBorder="0" applyAlignment="0" applyProtection="0"/>
    <xf numFmtId="0" fontId="64" fillId="0" borderId="0">
      <alignment vertical="center"/>
    </xf>
    <xf numFmtId="0" fontId="64" fillId="0" borderId="0">
      <alignment vertical="center"/>
    </xf>
    <xf numFmtId="0" fontId="59" fillId="0" borderId="0"/>
    <xf numFmtId="295" fontId="2" fillId="0" borderId="0">
      <alignment horizontal="right"/>
    </xf>
    <xf numFmtId="295" fontId="2" fillId="0" borderId="0">
      <alignment horizontal="right"/>
    </xf>
    <xf numFmtId="15" fontId="3" fillId="80" borderId="42" applyNumberFormat="0" applyFill="0" applyBorder="0" applyAlignment="0"/>
    <xf numFmtId="17" fontId="3" fillId="80" borderId="42" applyNumberFormat="0" applyFill="0" applyBorder="0" applyAlignment="0"/>
    <xf numFmtId="0" fontId="59" fillId="0" borderId="0"/>
    <xf numFmtId="0" fontId="59" fillId="0" borderId="0"/>
    <xf numFmtId="0" fontId="59" fillId="0" borderId="0"/>
    <xf numFmtId="295" fontId="2" fillId="0" borderId="0">
      <alignment horizontal="right"/>
    </xf>
    <xf numFmtId="0" fontId="104" fillId="0" borderId="0" applyNumberFormat="0" applyFont="0" applyBorder="0" applyAlignment="0"/>
    <xf numFmtId="0" fontId="104" fillId="0" borderId="0" applyNumberFormat="0" applyFont="0" applyBorder="0" applyAlignment="0"/>
    <xf numFmtId="296" fontId="2" fillId="0" borderId="0" applyFont="0" applyFill="0" applyBorder="0" applyAlignment="0" applyProtection="0"/>
    <xf numFmtId="297" fontId="98" fillId="0" borderId="0">
      <alignment horizontal="right" vertical="center" wrapText="1"/>
    </xf>
    <xf numFmtId="298" fontId="98" fillId="0" borderId="0">
      <alignment horizontal="right" vertical="center" wrapText="1"/>
    </xf>
    <xf numFmtId="299" fontId="98" fillId="0" borderId="0">
      <alignment horizontal="right" vertical="center" wrapText="1"/>
    </xf>
    <xf numFmtId="0" fontId="59" fillId="0" borderId="0"/>
    <xf numFmtId="0" fontId="179" fillId="53" borderId="0" applyNumberFormat="0" applyBorder="0">
      <protection locked="0"/>
    </xf>
    <xf numFmtId="4" fontId="26" fillId="0" borderId="43" applyFill="0" applyBorder="0">
      <alignment horizontal="right"/>
      <protection locked="0"/>
    </xf>
    <xf numFmtId="0" fontId="180" fillId="6"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1" fillId="6" borderId="0" applyNumberFormat="0" applyBorder="0" applyAlignment="0" applyProtection="0"/>
    <xf numFmtId="0" fontId="59" fillId="0" borderId="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0" fillId="7" borderId="0" applyNumberFormat="0" applyBorder="0" applyAlignment="0" applyProtection="0"/>
    <xf numFmtId="0" fontId="182" fillId="6"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6" borderId="0" applyNumberFormat="0" applyBorder="0" applyAlignment="0" applyProtection="0"/>
    <xf numFmtId="0" fontId="59" fillId="0" borderId="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59" fillId="0" borderId="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0" fontId="182" fillId="7" borderId="0" applyNumberFormat="0" applyBorder="0" applyAlignment="0" applyProtection="0"/>
    <xf numFmtId="37" fontId="183" fillId="0" borderId="0"/>
    <xf numFmtId="0" fontId="183" fillId="0" borderId="0"/>
    <xf numFmtId="0" fontId="183" fillId="0" borderId="0"/>
    <xf numFmtId="0" fontId="59" fillId="0" borderId="0"/>
    <xf numFmtId="0" fontId="112" fillId="2" borderId="11" applyNumberFormat="0" applyFont="0" applyBorder="0" applyAlignment="0">
      <alignment horizontal="centerContinuous"/>
    </xf>
    <xf numFmtId="0" fontId="75" fillId="0" borderId="15"/>
    <xf numFmtId="0" fontId="161" fillId="0" borderId="0"/>
    <xf numFmtId="0" fontId="161" fillId="0" borderId="0"/>
    <xf numFmtId="0" fontId="2" fillId="0" borderId="0"/>
    <xf numFmtId="300" fontId="10"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1" fontId="2" fillId="0" borderId="0"/>
    <xf numFmtId="301" fontId="2" fillId="0" borderId="0"/>
    <xf numFmtId="0" fontId="59" fillId="0" borderId="0"/>
    <xf numFmtId="267" fontId="2" fillId="0" borderId="0"/>
    <xf numFmtId="267" fontId="2" fillId="0" borderId="0"/>
    <xf numFmtId="0" fontId="59" fillId="0" borderId="0"/>
    <xf numFmtId="302" fontId="2" fillId="0" borderId="0">
      <alignment horizontal="right"/>
    </xf>
    <xf numFmtId="302" fontId="2" fillId="0" borderId="0">
      <alignment horizontal="right"/>
    </xf>
    <xf numFmtId="0" fontId="59" fillId="0" borderId="0"/>
    <xf numFmtId="37" fontId="26" fillId="0" borderId="0" applyAlignment="0"/>
    <xf numFmtId="0" fontId="1" fillId="0" borderId="0"/>
    <xf numFmtId="0" fontId="26" fillId="0" borderId="0" applyAlignment="0"/>
    <xf numFmtId="0" fontId="1" fillId="0" borderId="0"/>
    <xf numFmtId="0" fontId="1" fillId="0" borderId="0"/>
    <xf numFmtId="0" fontId="1" fillId="0" borderId="0"/>
    <xf numFmtId="0" fontId="26" fillId="0" borderId="0" applyAlignment="0"/>
    <xf numFmtId="0" fontId="26" fillId="0" borderId="0" applyAlignment="0"/>
    <xf numFmtId="0" fontId="1" fillId="0" borderId="0"/>
    <xf numFmtId="0" fontId="1" fillId="0" borderId="0"/>
    <xf numFmtId="0" fontId="1" fillId="0" borderId="0"/>
    <xf numFmtId="0" fontId="59"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173" fontId="2" fillId="0" borderId="0">
      <alignment vertical="center"/>
    </xf>
    <xf numFmtId="189" fontId="184" fillId="0" borderId="0">
      <alignment vertical="center"/>
    </xf>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85" fillId="0" borderId="0"/>
    <xf numFmtId="173" fontId="2" fillId="0" borderId="0">
      <alignment vertical="center"/>
    </xf>
    <xf numFmtId="0" fontId="1"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2" fillId="0" borderId="0"/>
    <xf numFmtId="0" fontId="59" fillId="0" borderId="0"/>
    <xf numFmtId="0" fontId="1" fillId="0" borderId="0"/>
    <xf numFmtId="0" fontId="59" fillId="0" borderId="0"/>
    <xf numFmtId="0" fontId="2" fillId="0" borderId="0"/>
    <xf numFmtId="0" fontId="2" fillId="0" borderId="0"/>
    <xf numFmtId="0" fontId="59" fillId="0" borderId="0"/>
    <xf numFmtId="0" fontId="1" fillId="0" borderId="0"/>
    <xf numFmtId="0" fontId="2" fillId="0" borderId="0"/>
    <xf numFmtId="0" fontId="59" fillId="0" borderId="0"/>
    <xf numFmtId="0" fontId="59" fillId="0" borderId="0"/>
    <xf numFmtId="170" fontId="27" fillId="0" borderId="0">
      <alignment vertical="center"/>
    </xf>
    <xf numFmtId="0" fontId="2" fillId="0" borderId="0"/>
    <xf numFmtId="173" fontId="2" fillId="0" borderId="0">
      <alignment vertical="center"/>
    </xf>
    <xf numFmtId="0" fontId="1" fillId="0" borderId="0"/>
    <xf numFmtId="0" fontId="59" fillId="0" borderId="0"/>
    <xf numFmtId="0" fontId="2" fillId="0" borderId="0"/>
    <xf numFmtId="173" fontId="2" fillId="0" borderId="0">
      <alignment vertical="center"/>
    </xf>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4" fillId="0" borderId="0" applyBorder="0">
      <alignment vertical="center"/>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173" fontId="2" fillId="0" borderId="0">
      <alignment vertical="center"/>
    </xf>
    <xf numFmtId="0" fontId="26" fillId="0" borderId="0"/>
    <xf numFmtId="0" fontId="26" fillId="0" borderId="0"/>
    <xf numFmtId="0" fontId="59" fillId="0" borderId="0"/>
    <xf numFmtId="0" fontId="59" fillId="0" borderId="0"/>
    <xf numFmtId="0" fontId="26" fillId="0" borderId="0"/>
    <xf numFmtId="0" fontId="26" fillId="0" borderId="0"/>
    <xf numFmtId="0" fontId="59" fillId="0" borderId="0"/>
    <xf numFmtId="173" fontId="2" fillId="0" borderId="0">
      <alignment vertical="center"/>
    </xf>
    <xf numFmtId="0" fontId="59"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3" fontId="2" fillId="0" borderId="0">
      <alignment vertical="center"/>
    </xf>
    <xf numFmtId="173" fontId="2" fillId="0" borderId="0">
      <alignment vertical="center"/>
    </xf>
    <xf numFmtId="173" fontId="2" fillId="0" borderId="0">
      <alignment vertical="center"/>
    </xf>
    <xf numFmtId="0" fontId="59" fillId="0" borderId="0"/>
    <xf numFmtId="37"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7" fontId="2" fillId="0" borderId="10">
      <alignment horizontal="left"/>
    </xf>
    <xf numFmtId="0" fontId="59" fillId="0" borderId="0"/>
    <xf numFmtId="227" fontId="2" fillId="0" borderId="10">
      <alignment horizontal="left"/>
    </xf>
    <xf numFmtId="227" fontId="2" fillId="0" borderId="1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0" fontId="59" fillId="0" borderId="0"/>
    <xf numFmtId="0" fontId="2" fillId="0" borderId="0"/>
    <xf numFmtId="0" fontId="186" fillId="0" borderId="0"/>
    <xf numFmtId="0" fontId="2" fillId="0" borderId="0"/>
    <xf numFmtId="0" fontId="2" fillId="0" borderId="0"/>
    <xf numFmtId="0" fontId="59" fillId="0" borderId="0"/>
    <xf numFmtId="0" fontId="187" fillId="0" borderId="0"/>
    <xf numFmtId="0" fontId="2" fillId="0" borderId="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48"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61" borderId="24" applyNumberFormat="0" applyFont="0" applyAlignment="0" applyProtection="0"/>
    <xf numFmtId="0" fontId="59" fillId="61" borderId="24" applyNumberFormat="0" applyFont="0" applyAlignment="0" applyProtection="0"/>
    <xf numFmtId="0" fontId="59" fillId="0" borderId="0"/>
    <xf numFmtId="0" fontId="59" fillId="48"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59" fillId="61" borderId="24" applyNumberFormat="0" applyFont="0" applyAlignment="0" applyProtection="0"/>
    <xf numFmtId="0" fontId="59" fillId="48" borderId="24" applyNumberFormat="0" applyFont="0" applyAlignment="0" applyProtection="0"/>
    <xf numFmtId="0" fontId="59" fillId="48"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59" fillId="0" borderId="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61" borderId="24" applyNumberFormat="0" applyFont="0" applyAlignment="0" applyProtection="0"/>
    <xf numFmtId="0" fontId="2" fillId="48" borderId="24" applyNumberFormat="0" applyFont="0" applyAlignment="0" applyProtection="0"/>
    <xf numFmtId="0" fontId="188" fillId="0" borderId="18"/>
    <xf numFmtId="0" fontId="189" fillId="0" borderId="18"/>
    <xf numFmtId="0" fontId="189" fillId="0" borderId="18"/>
    <xf numFmtId="0" fontId="189" fillId="0" borderId="18"/>
    <xf numFmtId="0" fontId="189" fillId="0" borderId="18"/>
    <xf numFmtId="0" fontId="189" fillId="0" borderId="18"/>
    <xf numFmtId="0" fontId="189" fillId="0" borderId="18"/>
    <xf numFmtId="0" fontId="189" fillId="0" borderId="18"/>
    <xf numFmtId="0" fontId="189" fillId="0" borderId="18"/>
    <xf numFmtId="0" fontId="189" fillId="0" borderId="18"/>
    <xf numFmtId="0" fontId="189" fillId="0" borderId="18"/>
    <xf numFmtId="0" fontId="189" fillId="0" borderId="18"/>
    <xf numFmtId="0" fontId="188" fillId="0" borderId="18"/>
    <xf numFmtId="0" fontId="188" fillId="0" borderId="18"/>
    <xf numFmtId="0" fontId="59" fillId="0" borderId="0"/>
    <xf numFmtId="0" fontId="189" fillId="0" borderId="18"/>
    <xf numFmtId="0" fontId="188" fillId="0" borderId="18"/>
    <xf numFmtId="0" fontId="188" fillId="0" borderId="18"/>
    <xf numFmtId="0" fontId="188" fillId="0" borderId="18"/>
    <xf numFmtId="0" fontId="188" fillId="0" borderId="18"/>
    <xf numFmtId="0" fontId="188" fillId="0" borderId="18"/>
    <xf numFmtId="0" fontId="188" fillId="0" borderId="18"/>
    <xf numFmtId="0" fontId="189" fillId="0" borderId="18"/>
    <xf numFmtId="0" fontId="189" fillId="0" borderId="18"/>
    <xf numFmtId="0" fontId="189" fillId="0" borderId="18"/>
    <xf numFmtId="0" fontId="188" fillId="0" borderId="18"/>
    <xf numFmtId="0" fontId="189" fillId="0" borderId="18"/>
    <xf numFmtId="0" fontId="189" fillId="0" borderId="18"/>
    <xf numFmtId="0" fontId="189" fillId="0" borderId="18"/>
    <xf numFmtId="0" fontId="188" fillId="0" borderId="18"/>
    <xf numFmtId="0" fontId="189" fillId="0" borderId="18"/>
    <xf numFmtId="0" fontId="189" fillId="0" borderId="18"/>
    <xf numFmtId="0" fontId="189" fillId="0" borderId="18"/>
    <xf numFmtId="0" fontId="188" fillId="0" borderId="18"/>
    <xf numFmtId="0" fontId="189" fillId="0" borderId="18"/>
    <xf numFmtId="0" fontId="189" fillId="0" borderId="18"/>
    <xf numFmtId="0" fontId="189" fillId="0" borderId="18"/>
    <xf numFmtId="0" fontId="188" fillId="0" borderId="18"/>
    <xf numFmtId="0" fontId="189" fillId="0" borderId="18"/>
    <xf numFmtId="0" fontId="189" fillId="0" borderId="18"/>
    <xf numFmtId="0" fontId="189" fillId="0" borderId="18"/>
    <xf numFmtId="0" fontId="188" fillId="0" borderId="18"/>
    <xf numFmtId="0" fontId="189" fillId="0" borderId="18"/>
    <xf numFmtId="0" fontId="189" fillId="0" borderId="18"/>
    <xf numFmtId="0" fontId="189" fillId="0" borderId="18"/>
    <xf numFmtId="0" fontId="188" fillId="0" borderId="18"/>
    <xf numFmtId="0" fontId="189" fillId="0" borderId="18"/>
    <xf numFmtId="0" fontId="189" fillId="0" borderId="18"/>
    <xf numFmtId="0" fontId="189" fillId="0" borderId="18"/>
    <xf numFmtId="0" fontId="189" fillId="0" borderId="18"/>
    <xf numFmtId="0" fontId="189" fillId="0" borderId="18"/>
    <xf numFmtId="303" fontId="168" fillId="0" borderId="0" applyProtection="0">
      <alignment horizontal="center"/>
    </xf>
    <xf numFmtId="304" fontId="2" fillId="0" borderId="0" applyProtection="0">
      <alignment horizontal="center"/>
    </xf>
    <xf numFmtId="305" fontId="2" fillId="0" borderId="0" applyProtection="0">
      <alignment horizontal="center"/>
    </xf>
    <xf numFmtId="303" fontId="168" fillId="0" borderId="0" applyProtection="0">
      <alignment horizontal="center"/>
    </xf>
    <xf numFmtId="303" fontId="168" fillId="0" borderId="0" applyProtection="0">
      <alignment horizontal="center"/>
    </xf>
    <xf numFmtId="37" fontId="2" fillId="0" borderId="0"/>
    <xf numFmtId="37" fontId="2" fillId="0" borderId="0"/>
    <xf numFmtId="0" fontId="2" fillId="0" borderId="0"/>
    <xf numFmtId="0" fontId="1" fillId="0" borderId="0"/>
    <xf numFmtId="0" fontId="59" fillId="0" borderId="0"/>
    <xf numFmtId="0" fontId="2" fillId="0" borderId="0"/>
    <xf numFmtId="0" fontId="1" fillId="0" borderId="0"/>
    <xf numFmtId="0" fontId="59" fillId="0" borderId="0"/>
    <xf numFmtId="0" fontId="190" fillId="0" borderId="0">
      <alignment horizontal="center" vertical="top"/>
    </xf>
    <xf numFmtId="0" fontId="112" fillId="0" borderId="18" applyNumberFormat="0" applyBorder="0" applyAlignment="0" applyProtection="0">
      <alignment horizontal="right"/>
      <protection locked="0"/>
    </xf>
    <xf numFmtId="0" fontId="72" fillId="81" borderId="0" applyNumberFormat="0" applyFont="0" applyBorder="0" applyAlignment="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0" fontId="59" fillId="0" borderId="0"/>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3"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0" fontId="59" fillId="0" borderId="0"/>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71" fontId="2" fillId="20" borderId="11">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0" fontId="59" fillId="0" borderId="0"/>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10" fontId="2" fillId="20" borderId="11" applyFont="0">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0" fontId="59" fillId="0" borderId="0"/>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9" fontId="2" fillId="20" borderId="11">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59" fillId="0" borderId="0"/>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164" fontId="2" fillId="20" borderId="25" applyFont="0">
      <alignment horizontal="right"/>
      <protection locked="0"/>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59" fillId="0" borderId="0"/>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lignment horizontal="center" wrapText="1"/>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59" fillId="0" borderId="0"/>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2" fillId="20" borderId="11" applyNumberFormat="0" applyFont="0">
      <alignment horizontal="center" wrapText="1"/>
      <protection locked="0"/>
    </xf>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2"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1" fillId="53"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1"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1" fillId="52" borderId="44" applyNumberFormat="0" applyAlignment="0" applyProtection="0"/>
    <xf numFmtId="0" fontId="192" fillId="52" borderId="44" applyNumberFormat="0" applyAlignment="0" applyProtection="0"/>
    <xf numFmtId="0" fontId="59" fillId="0" borderId="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2" fillId="52" borderId="44" applyNumberFormat="0" applyAlignment="0" applyProtection="0"/>
    <xf numFmtId="0" fontId="192"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59" fillId="0" borderId="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59" fillId="0" borderId="0"/>
    <xf numFmtId="0" fontId="191" fillId="53" borderId="44" applyNumberFormat="0" applyAlignment="0" applyProtection="0"/>
    <xf numFmtId="0" fontId="191" fillId="53"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1" fillId="52" borderId="44" applyNumberFormat="0" applyAlignment="0" applyProtection="0"/>
    <xf numFmtId="0" fontId="192" fillId="52" borderId="44" applyNumberFormat="0" applyAlignment="0" applyProtection="0"/>
    <xf numFmtId="0" fontId="1" fillId="0" borderId="0"/>
    <xf numFmtId="0" fontId="59" fillId="0" borderId="0"/>
    <xf numFmtId="0" fontId="192"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1" fillId="52" borderId="44" applyNumberFormat="0" applyAlignment="0" applyProtection="0"/>
    <xf numFmtId="0" fontId="192" fillId="52" borderId="44"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2" borderId="44" applyNumberFormat="0" applyAlignment="0" applyProtection="0"/>
    <xf numFmtId="0" fontId="192" fillId="52" borderId="44"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3"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2"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3" borderId="44" applyNumberFormat="0" applyAlignment="0" applyProtection="0"/>
    <xf numFmtId="0" fontId="191" fillId="52" borderId="44" applyNumberFormat="0" applyAlignment="0" applyProtection="0"/>
    <xf numFmtId="0" fontId="191" fillId="53" borderId="44" applyNumberFormat="0" applyAlignment="0" applyProtection="0"/>
    <xf numFmtId="0" fontId="191" fillId="53" borderId="44" applyNumberFormat="0" applyAlignment="0" applyProtection="0"/>
    <xf numFmtId="306" fontId="111" fillId="82" borderId="18" applyNumberFormat="0" applyBorder="0" applyAlignment="0" applyProtection="0">
      <alignment horizontal="center"/>
      <protection hidden="1"/>
    </xf>
    <xf numFmtId="0" fontId="112" fillId="76" borderId="18" applyNumberFormat="0" applyBorder="0">
      <protection hidden="1"/>
    </xf>
    <xf numFmtId="0" fontId="112" fillId="76" borderId="18" applyNumberFormat="0" applyBorder="0">
      <protection hidden="1"/>
    </xf>
    <xf numFmtId="0" fontId="59" fillId="0" borderId="0"/>
    <xf numFmtId="0" fontId="112" fillId="76" borderId="18" applyNumberFormat="0" applyBorder="0">
      <protection hidden="1"/>
    </xf>
    <xf numFmtId="0" fontId="112" fillId="76" borderId="18" applyNumberFormat="0" applyBorder="0">
      <protection hidden="1"/>
    </xf>
    <xf numFmtId="0" fontId="59" fillId="0" borderId="0"/>
    <xf numFmtId="0" fontId="112" fillId="76" borderId="18" applyNumberFormat="0" applyBorder="0">
      <protection hidden="1"/>
    </xf>
    <xf numFmtId="0" fontId="112" fillId="76" borderId="18" applyNumberFormat="0" applyBorder="0">
      <protection hidden="1"/>
    </xf>
    <xf numFmtId="0" fontId="112" fillId="76" borderId="18" applyNumberFormat="0" applyBorder="0">
      <protection hidden="1"/>
    </xf>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306" fontId="111" fillId="82" borderId="18" applyNumberFormat="0" applyBorder="0" applyAlignment="0" applyProtection="0">
      <alignment horizontal="center"/>
      <protection hidden="1"/>
    </xf>
    <xf numFmtId="306" fontId="111" fillId="82" borderId="18" applyNumberFormat="0" applyBorder="0" applyAlignment="0" applyProtection="0">
      <alignment horizontal="center"/>
      <protection hidden="1"/>
    </xf>
    <xf numFmtId="306" fontId="111" fillId="82" borderId="18" applyNumberFormat="0" applyBorder="0" applyAlignment="0" applyProtection="0">
      <alignment horizontal="center"/>
      <protection hidden="1"/>
    </xf>
    <xf numFmtId="306" fontId="111" fillId="82" borderId="18" applyNumberFormat="0" applyBorder="0" applyAlignment="0" applyProtection="0">
      <alignment horizontal="center"/>
      <protection hidden="1"/>
    </xf>
    <xf numFmtId="306" fontId="111" fillId="82" borderId="18" applyNumberFormat="0" applyBorder="0" applyAlignment="0" applyProtection="0">
      <alignment horizontal="center"/>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306" fontId="111" fillId="82" borderId="18" applyNumberFormat="0" applyBorder="0" applyAlignment="0" applyProtection="0">
      <alignment horizontal="center"/>
      <protection hidden="1"/>
    </xf>
    <xf numFmtId="0" fontId="59" fillId="0" borderId="0"/>
    <xf numFmtId="0" fontId="112" fillId="76" borderId="18" applyNumberFormat="0" applyBorder="0">
      <protection hidden="1"/>
    </xf>
    <xf numFmtId="0" fontId="112" fillId="76" borderId="18" applyNumberFormat="0" applyBorder="0">
      <protection hidden="1"/>
    </xf>
    <xf numFmtId="0" fontId="59" fillId="0" borderId="0"/>
    <xf numFmtId="0" fontId="112" fillId="76" borderId="18" applyNumberFormat="0" applyBorder="0">
      <protection hidden="1"/>
    </xf>
    <xf numFmtId="307" fontId="31" fillId="0" borderId="0" applyFont="0" applyFill="0" applyBorder="0" applyAlignment="0">
      <alignment vertical="center"/>
    </xf>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 fontId="193" fillId="58" borderId="11" applyNumberFormat="0" applyBorder="0" applyAlignment="0" applyProtection="0">
      <protection hidden="1"/>
    </xf>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194" fillId="40" borderId="11" applyNumberFormat="0" applyBorder="0" applyAlignment="0">
      <protection hidden="1"/>
    </xf>
    <xf numFmtId="0" fontId="194" fillId="40" borderId="11" applyNumberFormat="0" applyBorder="0" applyAlignment="0">
      <protection hidden="1"/>
    </xf>
    <xf numFmtId="0" fontId="194" fillId="40" borderId="11" applyNumberFormat="0" applyBorder="0" applyAlignment="0">
      <protection hidden="1"/>
    </xf>
    <xf numFmtId="0" fontId="194" fillId="40" borderId="11" applyNumberFormat="0" applyBorder="0" applyAlignment="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194" fillId="40" borderId="11" applyNumberFormat="0" applyBorder="0" applyAlignment="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0" fontId="59" fillId="0" borderId="0"/>
    <xf numFmtId="0" fontId="194" fillId="40" borderId="11" applyNumberFormat="0" applyBorder="0" applyAlignment="0">
      <protection hidden="1"/>
    </xf>
    <xf numFmtId="0" fontId="194" fillId="40" borderId="11" applyNumberFormat="0" applyBorder="0" applyAlignment="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194" fillId="40" borderId="11" applyNumberFormat="0" applyBorder="0" applyAlignment="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0" fontId="59" fillId="0" borderId="0"/>
    <xf numFmtId="0" fontId="194" fillId="40" borderId="11" applyNumberFormat="0" applyBorder="0" applyAlignment="0">
      <protection hidden="1"/>
    </xf>
    <xf numFmtId="0" fontId="194" fillId="40" borderId="11" applyNumberFormat="0" applyBorder="0" applyAlignment="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194" fillId="40" borderId="11" applyNumberFormat="0" applyBorder="0" applyAlignment="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3" fontId="193" fillId="58" borderId="11" applyNumberFormat="0" applyBorder="0" applyAlignment="0" applyProtection="0">
      <protection hidden="1"/>
    </xf>
    <xf numFmtId="3" fontId="193" fillId="58" borderId="11" applyNumberFormat="0" applyBorder="0" applyAlignment="0" applyProtection="0">
      <protection hidden="1"/>
    </xf>
    <xf numFmtId="0" fontId="59" fillId="0" borderId="0"/>
    <xf numFmtId="0" fontId="59" fillId="0" borderId="0"/>
    <xf numFmtId="0" fontId="194" fillId="40" borderId="11" applyNumberFormat="0" applyBorder="0" applyAlignment="0">
      <protection hidden="1"/>
    </xf>
    <xf numFmtId="0" fontId="194" fillId="40" borderId="11" applyNumberFormat="0" applyBorder="0" applyAlignment="0">
      <protection hidden="1"/>
    </xf>
    <xf numFmtId="3" fontId="193" fillId="58" borderId="11" applyNumberFormat="0" applyBorder="0" applyAlignment="0" applyProtection="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3" fontId="193" fillId="58" borderId="11" applyNumberFormat="0" applyBorder="0" applyAlignment="0" applyProtection="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0" fontId="194" fillId="40" borderId="11" applyNumberFormat="0" applyBorder="0" applyAlignment="0">
      <protection hidden="1"/>
    </xf>
    <xf numFmtId="0" fontId="59" fillId="0" borderId="0"/>
    <xf numFmtId="0" fontId="194" fillId="40" borderId="11" applyNumberFormat="0" applyBorder="0" applyAlignment="0">
      <protection hidden="1"/>
    </xf>
    <xf numFmtId="3" fontId="195" fillId="83" borderId="25" applyNumberFormat="0" applyBorder="0" applyAlignment="0" applyProtection="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0" fontId="196" fillId="84" borderId="25" applyNumberFormat="0" applyBorder="0" applyAlignment="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196" fillId="84" borderId="25" applyNumberFormat="0" applyBorder="0" applyAlignment="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3" fontId="195" fillId="83" borderId="25" applyNumberFormat="0" applyBorder="0" applyAlignment="0" applyProtection="0">
      <protection hidden="1"/>
    </xf>
    <xf numFmtId="0" fontId="59" fillId="0" borderId="0"/>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3" fontId="195" fillId="83" borderId="25" applyNumberFormat="0" applyBorder="0" applyAlignment="0" applyProtection="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3" fontId="195" fillId="83" borderId="25" applyNumberFormat="0" applyBorder="0" applyAlignment="0" applyProtection="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196" fillId="84" borderId="25" applyNumberFormat="0" applyBorder="0" applyAlignment="0">
      <protection hidden="1"/>
    </xf>
    <xf numFmtId="0" fontId="59" fillId="0" borderId="0"/>
    <xf numFmtId="0" fontId="196" fillId="84" borderId="25" applyNumberFormat="0" applyBorder="0" applyAlignment="0">
      <protection hidden="1"/>
    </xf>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0" fontId="59" fillId="0" borderId="0"/>
    <xf numFmtId="307" fontId="31" fillId="0" borderId="0" applyFont="0" applyFill="0" applyBorder="0"/>
    <xf numFmtId="0" fontId="59" fillId="0" borderId="0"/>
    <xf numFmtId="0" fontId="59" fillId="0" borderId="0"/>
    <xf numFmtId="307" fontId="31" fillId="0" borderId="0" applyFont="0" applyFill="0" applyBorder="0"/>
    <xf numFmtId="307"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307" fontId="31" fillId="0" borderId="0" applyFont="0" applyFill="0" applyBorder="0" applyAlignment="0">
      <alignment vertical="center"/>
    </xf>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0" fontId="59" fillId="0" borderId="0"/>
    <xf numFmtId="0" fontId="59" fillId="0" borderId="0"/>
    <xf numFmtId="307" fontId="31" fillId="0" borderId="0" applyFont="0" applyFill="0" applyBorder="0"/>
    <xf numFmtId="0" fontId="59" fillId="0" borderId="0"/>
    <xf numFmtId="1" fontId="197"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308" fontId="54" fillId="0" borderId="0">
      <alignment horizontal="center"/>
    </xf>
    <xf numFmtId="0" fontId="2" fillId="0" borderId="45" applyNumberFormat="0" applyAlignment="0" applyProtection="0"/>
    <xf numFmtId="0" fontId="2" fillId="0" borderId="45" applyNumberFormat="0" applyAlignment="0" applyProtection="0"/>
    <xf numFmtId="0" fontId="59" fillId="0" borderId="0"/>
    <xf numFmtId="0" fontId="26" fillId="20" borderId="0" applyNumberFormat="0" applyFont="0" applyBorder="0" applyAlignment="0" applyProtection="0"/>
    <xf numFmtId="0" fontId="6" fillId="80" borderId="18" applyNumberFormat="0" applyFont="0" applyBorder="0" applyAlignment="0" applyProtection="0">
      <alignment horizontal="center"/>
    </xf>
    <xf numFmtId="0" fontId="6" fillId="80" borderId="18" applyNumberFormat="0" applyFont="0" applyBorder="0" applyAlignment="0" applyProtection="0">
      <alignment horizontal="center"/>
    </xf>
    <xf numFmtId="0" fontId="6" fillId="80" borderId="18" applyNumberFormat="0" applyFont="0" applyBorder="0" applyAlignment="0" applyProtection="0">
      <alignment horizontal="center"/>
    </xf>
    <xf numFmtId="0" fontId="59" fillId="0" borderId="0"/>
    <xf numFmtId="0" fontId="6" fillId="80" borderId="18" applyNumberFormat="0" applyFont="0" applyBorder="0" applyAlignment="0" applyProtection="0">
      <alignment horizontal="center"/>
    </xf>
    <xf numFmtId="0" fontId="6" fillId="80" borderId="18" applyNumberFormat="0" applyFont="0" applyBorder="0" applyAlignment="0" applyProtection="0">
      <alignment horizontal="center"/>
    </xf>
    <xf numFmtId="0" fontId="6" fillId="80" borderId="18" applyNumberFormat="0" applyFont="0" applyBorder="0" applyAlignment="0" applyProtection="0">
      <alignment horizontal="center"/>
    </xf>
    <xf numFmtId="0" fontId="6" fillId="80" borderId="18" applyNumberFormat="0" applyFont="0" applyBorder="0" applyAlignment="0" applyProtection="0">
      <alignment horizontal="center"/>
    </xf>
    <xf numFmtId="0" fontId="59" fillId="0" borderId="0"/>
    <xf numFmtId="0" fontId="6" fillId="28" borderId="18" applyNumberFormat="0" applyFont="0" applyBorder="0" applyAlignment="0" applyProtection="0">
      <alignment horizontal="center"/>
    </xf>
    <xf numFmtId="0" fontId="6" fillId="28" borderId="18" applyNumberFormat="0" applyFont="0" applyBorder="0" applyAlignment="0" applyProtection="0">
      <alignment horizontal="center"/>
    </xf>
    <xf numFmtId="0" fontId="6" fillId="28" borderId="18" applyNumberFormat="0" applyFont="0" applyBorder="0" applyAlignment="0" applyProtection="0">
      <alignment horizontal="center"/>
    </xf>
    <xf numFmtId="0" fontId="59" fillId="0" borderId="0"/>
    <xf numFmtId="0" fontId="6" fillId="28" borderId="18" applyNumberFormat="0" applyFont="0" applyBorder="0" applyAlignment="0" applyProtection="0">
      <alignment horizontal="center"/>
    </xf>
    <xf numFmtId="0" fontId="6" fillId="28" borderId="18" applyNumberFormat="0" applyFont="0" applyBorder="0" applyAlignment="0" applyProtection="0">
      <alignment horizontal="center"/>
    </xf>
    <xf numFmtId="0" fontId="6" fillId="28" borderId="18" applyNumberFormat="0" applyFont="0" applyBorder="0" applyAlignment="0" applyProtection="0">
      <alignment horizontal="center"/>
    </xf>
    <xf numFmtId="0" fontId="6" fillId="28" borderId="18" applyNumberFormat="0" applyFont="0" applyBorder="0" applyAlignment="0" applyProtection="0">
      <alignment horizontal="center"/>
    </xf>
    <xf numFmtId="0" fontId="59" fillId="0" borderId="0"/>
    <xf numFmtId="0" fontId="26" fillId="0" borderId="46" applyNumberFormat="0" applyAlignment="0" applyProtection="0"/>
    <xf numFmtId="0" fontId="26" fillId="0" borderId="4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4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26" fillId="0" borderId="47" applyNumberFormat="0" applyAlignment="0" applyProtection="0"/>
    <xf numFmtId="0" fontId="59" fillId="0" borderId="0"/>
    <xf numFmtId="0" fontId="2" fillId="0" borderId="48" applyNumberFormat="0" applyAlignment="0" applyProtection="0"/>
    <xf numFmtId="0" fontId="2" fillId="0" borderId="48" applyNumberFormat="0" applyAlignment="0" applyProtection="0"/>
    <xf numFmtId="0" fontId="1" fillId="0" borderId="0"/>
    <xf numFmtId="0" fontId="1" fillId="0" borderId="0"/>
    <xf numFmtId="0" fontId="59" fillId="0" borderId="0"/>
    <xf numFmtId="0" fontId="199" fillId="0" borderId="0" applyNumberFormat="0">
      <alignment horizontal="center" vertical="center"/>
    </xf>
    <xf numFmtId="9" fontId="2" fillId="0" borderId="0" applyFont="0" applyFill="0" applyBorder="0" applyAlignment="0" applyProtection="0"/>
    <xf numFmtId="229" fontId="10"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0" fontId="59" fillId="0" borderId="0"/>
    <xf numFmtId="300" fontId="10"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10" fontId="2" fillId="0" borderId="0" applyFont="0" applyFill="0" applyBorder="0" applyAlignment="0" applyProtection="0"/>
    <xf numFmtId="0" fontId="2" fillId="0" borderId="0" applyFont="0" applyFill="0" applyBorder="0" applyAlignment="0" applyProtection="0"/>
    <xf numFmtId="0" fontId="59" fillId="0" borderId="0"/>
    <xf numFmtId="309" fontId="2" fillId="0" borderId="0" applyFont="0" applyFill="0" applyBorder="0" applyAlignment="0" applyProtection="0"/>
    <xf numFmtId="309" fontId="2"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xf numFmtId="10" fontId="37" fillId="0" borderId="0" applyFont="0" applyFill="0" applyBorder="0" applyAlignment="0" applyProtection="0"/>
    <xf numFmtId="2" fontId="2" fillId="0" borderId="0" applyFont="0" applyFill="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2"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9" fontId="59" fillId="0" borderId="0" applyFont="0" applyFill="0" applyBorder="0" applyAlignment="0" applyProtection="0"/>
    <xf numFmtId="9" fontId="2" fillId="0" borderId="0" applyFont="0" applyFill="0" applyBorder="0" applyAlignment="0" applyProtection="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3" fontId="134" fillId="0" borderId="0"/>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59" fillId="0" borderId="0"/>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59" fillId="0" borderId="0"/>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200" fillId="2" borderId="22">
      <alignment horizontal="center"/>
    </xf>
    <xf numFmtId="0" fontId="37" fillId="0" borderId="0" applyNumberFormat="0" applyFont="0" applyFill="0" applyBorder="0" applyAlignment="0" applyProtection="0">
      <alignment horizontal="left"/>
    </xf>
    <xf numFmtId="0" fontId="201"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310" fontId="65" fillId="0" borderId="0" applyFont="0" applyFill="0" applyBorder="0" applyAlignment="0" applyProtection="0">
      <alignment horizontal="right"/>
    </xf>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3" fillId="18" borderId="22" applyNumberFormat="0" applyBorder="0" applyAlignment="0"/>
    <xf numFmtId="0" fontId="3" fillId="18" borderId="22" applyNumberFormat="0" applyBorder="0" applyAlignment="0"/>
    <xf numFmtId="0" fontId="3" fillId="18" borderId="22" applyNumberFormat="0" applyBorder="0" applyAlignment="0"/>
    <xf numFmtId="0" fontId="59" fillId="0" borderId="0"/>
    <xf numFmtId="0" fontId="59" fillId="0" borderId="0"/>
    <xf numFmtId="37" fontId="203" fillId="0" borderId="0" applyNumberFormat="0" applyFill="0" applyBorder="0" applyAlignment="0" applyProtection="0"/>
    <xf numFmtId="0" fontId="203" fillId="0" borderId="0" applyNumberFormat="0" applyFill="0" applyBorder="0" applyAlignment="0" applyProtection="0"/>
    <xf numFmtId="0" fontId="1" fillId="0" borderId="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59" fillId="0" borderId="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6" borderId="24" applyNumberFormat="0" applyFont="0" applyAlignment="0" applyProtection="0"/>
    <xf numFmtId="0" fontId="2" fillId="7" borderId="24" applyNumberFormat="0" applyFont="0" applyAlignment="0" applyProtection="0"/>
    <xf numFmtId="0" fontId="4" fillId="0" borderId="9" applyNumberFormat="0" applyBorder="0" applyAlignment="0"/>
    <xf numFmtId="0" fontId="4" fillId="0" borderId="9" applyNumberFormat="0" applyBorder="0" applyAlignment="0"/>
    <xf numFmtId="0" fontId="59" fillId="0" borderId="0"/>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59" fillId="0" borderId="0"/>
    <xf numFmtId="2" fontId="2" fillId="0" borderId="0" applyFont="0" applyFill="0" applyBorder="0" applyProtection="0">
      <alignment horizontal="right"/>
    </xf>
    <xf numFmtId="2" fontId="2" fillId="0" borderId="0" applyFont="0" applyFill="0" applyBorder="0" applyProtection="0">
      <alignment horizontal="right"/>
    </xf>
    <xf numFmtId="0" fontId="59" fillId="0" borderId="0"/>
    <xf numFmtId="0" fontId="204" fillId="0" borderId="0"/>
    <xf numFmtId="38" fontId="205" fillId="0" borderId="0">
      <alignment horizontal="center"/>
    </xf>
    <xf numFmtId="0" fontId="206" fillId="26"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59" fillId="0" borderId="0"/>
    <xf numFmtId="0" fontId="206" fillId="30" borderId="11"/>
    <xf numFmtId="0" fontId="206" fillId="30"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30"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30" borderId="11"/>
    <xf numFmtId="0" fontId="206" fillId="30" borderId="11"/>
    <xf numFmtId="0" fontId="206" fillId="30"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30"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30" borderId="11"/>
    <xf numFmtId="0" fontId="206" fillId="30" borderId="11"/>
    <xf numFmtId="0" fontId="206" fillId="30"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30"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206" fillId="26" borderId="11"/>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26" borderId="11"/>
    <xf numFmtId="0" fontId="206" fillId="26" borderId="11"/>
    <xf numFmtId="0" fontId="59" fillId="0" borderId="0"/>
    <xf numFmtId="0" fontId="206" fillId="30" borderId="11"/>
    <xf numFmtId="0" fontId="206" fillId="30" borderId="11"/>
    <xf numFmtId="0" fontId="206" fillId="30" borderId="11"/>
    <xf numFmtId="0" fontId="206" fillId="26" borderId="11"/>
    <xf numFmtId="0" fontId="206" fillId="30" borderId="11"/>
    <xf numFmtId="0" fontId="206" fillId="30" borderId="11"/>
    <xf numFmtId="0" fontId="206" fillId="30" borderId="11"/>
    <xf numFmtId="0" fontId="206" fillId="26"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0" fontId="206" fillId="30" borderId="11"/>
    <xf numFmtId="164" fontId="207" fillId="0" borderId="0">
      <alignment horizontal="right"/>
    </xf>
    <xf numFmtId="0" fontId="64" fillId="48" borderId="0" applyBorder="0" applyAlignment="0">
      <alignment vertical="center"/>
      <protection locked="0"/>
    </xf>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59" fillId="0" borderId="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59" fillId="0" borderId="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59" fillId="0" borderId="0"/>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2" fillId="0" borderId="49">
      <alignment vertical="center"/>
    </xf>
    <xf numFmtId="0" fontId="59" fillId="0" borderId="0"/>
    <xf numFmtId="0" fontId="85" fillId="20" borderId="0" applyNumberFormat="0" applyBorder="0" applyAlignment="0" applyProtection="0"/>
    <xf numFmtId="0" fontId="85" fillId="20" borderId="0" applyNumberFormat="0" applyBorder="0" applyAlignment="0" applyProtection="0"/>
    <xf numFmtId="0" fontId="85" fillId="14" borderId="0" applyNumberFormat="0" applyBorder="0" applyAlignment="0" applyProtection="0"/>
    <xf numFmtId="0" fontId="59" fillId="0" borderId="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59" fillId="0" borderId="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209" fillId="2" borderId="0" applyNumberFormat="0"/>
    <xf numFmtId="0" fontId="210" fillId="0" borderId="0"/>
    <xf numFmtId="311" fontId="26" fillId="0" borderId="0"/>
    <xf numFmtId="312" fontId="26" fillId="0" borderId="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97" fillId="0" borderId="50"/>
    <xf numFmtId="0" fontId="59" fillId="0" borderId="0"/>
    <xf numFmtId="0" fontId="211" fillId="76" borderId="17" applyFont="0">
      <alignment horizontal="left" vertical="center"/>
    </xf>
    <xf numFmtId="0" fontId="211" fillId="76" borderId="17" applyFo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12" fillId="85" borderId="0"/>
    <xf numFmtId="0" fontId="213" fillId="85" borderId="0"/>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59" fillId="0" borderId="0"/>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59" fillId="0" borderId="0"/>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214" fillId="85" borderId="51">
      <alignment horizontal="right"/>
    </xf>
    <xf numFmtId="0" fontId="59" fillId="0" borderId="0"/>
    <xf numFmtId="0" fontId="214" fillId="85" borderId="0"/>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59" fillId="0" borderId="0"/>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59" fillId="0" borderId="0"/>
    <xf numFmtId="0" fontId="212" fillId="2" borderId="51">
      <protection locked="0"/>
    </xf>
    <xf numFmtId="0" fontId="212" fillId="2" borderId="51">
      <protection locked="0"/>
    </xf>
    <xf numFmtId="0" fontId="212" fillId="2" borderId="51">
      <protection locked="0"/>
    </xf>
    <xf numFmtId="0" fontId="212" fillId="2" borderId="51">
      <protection locked="0"/>
    </xf>
    <xf numFmtId="0" fontId="212" fillId="2" borderId="51">
      <protection locked="0"/>
    </xf>
    <xf numFmtId="0" fontId="59" fillId="0" borderId="0"/>
    <xf numFmtId="0" fontId="212" fillId="85" borderId="0"/>
    <xf numFmtId="0" fontId="215" fillId="76" borderId="0"/>
    <xf numFmtId="0" fontId="215" fillId="30" borderId="0"/>
    <xf numFmtId="0" fontId="215" fillId="31" borderId="0"/>
    <xf numFmtId="181" fontId="2" fillId="0" borderId="0" applyFont="0" applyFill="0" applyBorder="0" applyAlignment="0" applyProtection="0"/>
    <xf numFmtId="40" fontId="37" fillId="0" borderId="0" applyFont="0" applyFill="0" applyBorder="0" applyAlignment="0" applyProtection="0"/>
    <xf numFmtId="313" fontId="168" fillId="0" borderId="0">
      <alignment horizontal="right"/>
    </xf>
    <xf numFmtId="314" fontId="207" fillId="0" borderId="0">
      <alignment horizontal="right"/>
    </xf>
    <xf numFmtId="315" fontId="19" fillId="86" borderId="0" applyNumberFormat="0" applyFont="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0" fontId="59" fillId="0" borderId="0"/>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16" fontId="2" fillId="2" borderId="11">
      <alignment horizontal="center"/>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0" fontId="59" fillId="0" borderId="0"/>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0" fontId="59" fillId="0" borderId="0"/>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317"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0" fontId="59" fillId="0" borderId="0"/>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71"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0" fontId="59" fillId="0" borderId="0"/>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10"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0" fontId="59" fillId="0" borderId="0"/>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9" fontId="2" fillId="2" borderId="11" applyFont="0">
      <alignment horizontal="right"/>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0" fontId="59" fillId="0" borderId="0"/>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318" fontId="2" fillId="2" borderId="11" applyFont="0">
      <alignment horizontal="center" wrapText="1"/>
    </xf>
    <xf numFmtId="164" fontId="216" fillId="0" borderId="0">
      <alignment horizontal="right"/>
    </xf>
    <xf numFmtId="0" fontId="159" fillId="2" borderId="0" applyNumberFormat="0" applyBorder="0">
      <alignment horizontal="right"/>
    </xf>
    <xf numFmtId="248" fontId="2" fillId="0" borderId="0" applyFill="0" applyBorder="0" applyAlignment="0" applyProtection="0"/>
    <xf numFmtId="248" fontId="2" fillId="0" borderId="0" applyFill="0" applyBorder="0" applyAlignment="0" applyProtection="0"/>
    <xf numFmtId="0" fontId="59" fillId="0" borderId="0"/>
    <xf numFmtId="0" fontId="217" fillId="2" borderId="0" applyNumberFormat="0" applyBorder="0">
      <alignment horizontal="right"/>
      <protection locked="0"/>
    </xf>
    <xf numFmtId="0" fontId="218" fillId="2" borderId="0" applyNumberFormat="0" applyBorder="0">
      <alignment horizontal="right"/>
    </xf>
    <xf numFmtId="0" fontId="169" fillId="2" borderId="0" applyNumberFormat="0" applyBorder="0">
      <alignment horizontal="right"/>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219" fillId="42" borderId="52" applyNumberFormat="0" applyBorder="0">
      <alignment horizontal="centerContinuous"/>
    </xf>
    <xf numFmtId="0" fontId="59" fillId="0" borderId="0"/>
    <xf numFmtId="38"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9" fillId="0" borderId="0"/>
    <xf numFmtId="0" fontId="56" fillId="0" borderId="0" applyFill="0" applyBorder="0" applyAlignment="0" applyProtection="0"/>
    <xf numFmtId="0" fontId="59" fillId="0" borderId="0"/>
    <xf numFmtId="262" fontId="2" fillId="0" borderId="0" applyFont="0" applyFill="0" applyBorder="0" applyAlignment="0" applyProtection="0"/>
    <xf numFmtId="0" fontId="168" fillId="0" borderId="0"/>
    <xf numFmtId="0" fontId="208" fillId="53" borderId="44" applyNumberFormat="0" applyAlignment="0" applyProtection="0"/>
    <xf numFmtId="0" fontId="208" fillId="53"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3" borderId="44" applyNumberFormat="0" applyAlignment="0" applyProtection="0"/>
    <xf numFmtId="0" fontId="208" fillId="52" borderId="44" applyNumberFormat="0" applyAlignment="0" applyProtection="0"/>
    <xf numFmtId="0" fontId="59" fillId="0" borderId="0"/>
    <xf numFmtId="0" fontId="208" fillId="52" borderId="44" applyNumberFormat="0" applyAlignment="0" applyProtection="0"/>
    <xf numFmtId="0" fontId="208" fillId="53" borderId="44" applyNumberFormat="0" applyAlignment="0" applyProtection="0"/>
    <xf numFmtId="0" fontId="208" fillId="52" borderId="44" applyNumberFormat="0" applyAlignment="0" applyProtection="0"/>
    <xf numFmtId="0" fontId="59" fillId="0" borderId="0"/>
    <xf numFmtId="0" fontId="208" fillId="53" borderId="44" applyNumberFormat="0" applyAlignment="0" applyProtection="0"/>
    <xf numFmtId="0" fontId="208" fillId="52" borderId="44" applyNumberFormat="0" applyAlignment="0" applyProtection="0"/>
    <xf numFmtId="0" fontId="59" fillId="0" borderId="0"/>
    <xf numFmtId="0" fontId="208" fillId="53"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208" fillId="53" borderId="44" applyNumberFormat="0" applyAlignment="0" applyProtection="0"/>
    <xf numFmtId="0" fontId="3" fillId="0" borderId="0" applyNumberFormat="0"/>
    <xf numFmtId="0" fontId="220" fillId="2" borderId="0" applyNumberFormat="0" applyBorder="0">
      <alignment horizontal="right"/>
    </xf>
    <xf numFmtId="164" fontId="221" fillId="0" borderId="0">
      <alignment horizontal="right"/>
    </xf>
    <xf numFmtId="0" fontId="222" fillId="0" borderId="0"/>
    <xf numFmtId="0" fontId="59" fillId="0" borderId="0"/>
    <xf numFmtId="0" fontId="2" fillId="20" borderId="0" applyNumberFormat="0" applyBorder="0" applyAlignment="0">
      <protection locked="0"/>
    </xf>
    <xf numFmtId="192" fontId="26" fillId="79" borderId="0"/>
    <xf numFmtId="192" fontId="26" fillId="2" borderId="0"/>
    <xf numFmtId="192" fontId="26" fillId="2" borderId="0"/>
    <xf numFmtId="192" fontId="26" fillId="2" borderId="0"/>
    <xf numFmtId="192" fontId="26" fillId="2" borderId="0"/>
    <xf numFmtId="0" fontId="59" fillId="0" borderId="0"/>
    <xf numFmtId="0" fontId="59" fillId="0"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0" fontId="41" fillId="0" borderId="0"/>
    <xf numFmtId="0" fontId="223" fillId="0" borderId="0"/>
    <xf numFmtId="313" fontId="168" fillId="0" borderId="0">
      <alignment horizontal="right"/>
    </xf>
    <xf numFmtId="2" fontId="224" fillId="0" borderId="18" applyNumberFormat="0" applyFill="0" applyBorder="0" applyAlignment="0" applyProtection="0">
      <alignment horizontal="center"/>
      <protection locked="0"/>
    </xf>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2" fontId="224" fillId="0" borderId="18" applyNumberFormat="0" applyFill="0" applyBorder="0" applyAlignment="0" applyProtection="0">
      <alignment horizontal="center"/>
      <protection locked="0"/>
    </xf>
    <xf numFmtId="2" fontId="224" fillId="0" borderId="18" applyNumberFormat="0" applyFill="0" applyBorder="0" applyAlignment="0" applyProtection="0">
      <alignment horizontal="center"/>
      <protection locked="0"/>
    </xf>
    <xf numFmtId="0" fontId="59" fillId="0" borderId="0"/>
    <xf numFmtId="0" fontId="225" fillId="0" borderId="18" applyNumberFormat="0" applyFill="0" applyBorder="0">
      <protection locked="0"/>
    </xf>
    <xf numFmtId="2" fontId="224" fillId="0" borderId="18" applyNumberFormat="0" applyFill="0" applyBorder="0" applyAlignment="0" applyProtection="0">
      <alignment horizontal="center"/>
      <protection locked="0"/>
    </xf>
    <xf numFmtId="2" fontId="224" fillId="0" borderId="18" applyNumberFormat="0" applyFill="0" applyBorder="0" applyAlignment="0" applyProtection="0">
      <alignment horizontal="center"/>
      <protection locked="0"/>
    </xf>
    <xf numFmtId="2" fontId="224" fillId="0" borderId="18" applyNumberFormat="0" applyFill="0" applyBorder="0" applyAlignment="0" applyProtection="0">
      <alignment horizontal="center"/>
      <protection locked="0"/>
    </xf>
    <xf numFmtId="2" fontId="224" fillId="0" borderId="18" applyNumberFormat="0" applyFill="0" applyBorder="0" applyAlignment="0" applyProtection="0">
      <alignment horizontal="center"/>
      <protection locked="0"/>
    </xf>
    <xf numFmtId="2" fontId="224" fillId="0" borderId="18" applyNumberFormat="0" applyFill="0" applyBorder="0" applyAlignment="0" applyProtection="0">
      <alignment horizontal="center"/>
      <protection locked="0"/>
    </xf>
    <xf numFmtId="2" fontId="224" fillId="0" borderId="18" applyNumberFormat="0" applyFill="0" applyBorder="0" applyAlignment="0" applyProtection="0">
      <alignment horizontal="center"/>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2" fontId="224" fillId="0" borderId="18" applyNumberFormat="0" applyFill="0" applyBorder="0" applyAlignment="0" applyProtection="0">
      <alignment horizontal="center"/>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2" fontId="224" fillId="0" borderId="18" applyNumberFormat="0" applyFill="0" applyBorder="0" applyAlignment="0" applyProtection="0">
      <alignment horizontal="center"/>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25" fillId="0" borderId="18" applyNumberFormat="0" applyFill="0" applyBorder="0">
      <protection locked="0"/>
    </xf>
    <xf numFmtId="0" fontId="59" fillId="0" borderId="0"/>
    <xf numFmtId="0" fontId="225" fillId="0" borderId="18" applyNumberFormat="0" applyFill="0" applyBorder="0">
      <protection locked="0"/>
    </xf>
    <xf numFmtId="0" fontId="2" fillId="0" borderId="0"/>
    <xf numFmtId="0" fontId="2" fillId="0" borderId="0"/>
    <xf numFmtId="0" fontId="4" fillId="0" borderId="0">
      <alignment vertical="top"/>
    </xf>
    <xf numFmtId="0" fontId="2" fillId="0" borderId="0">
      <alignment horizontal="left" wrapText="1"/>
    </xf>
    <xf numFmtId="0" fontId="2" fillId="0" borderId="0"/>
    <xf numFmtId="0" fontId="2" fillId="0" borderId="0"/>
    <xf numFmtId="308" fontId="221" fillId="53" borderId="0">
      <alignment horizontal="center"/>
    </xf>
    <xf numFmtId="206" fontId="221" fillId="53" borderId="0">
      <alignment horizontal="center"/>
    </xf>
    <xf numFmtId="0" fontId="226" fillId="0" borderId="0" applyNumberFormat="0" applyFill="0" applyAlignment="0" applyProtection="0"/>
    <xf numFmtId="0" fontId="227" fillId="0" borderId="0" applyNumberFormat="0" applyFill="0" applyAlignment="0" applyProtection="0"/>
    <xf numFmtId="0" fontId="228" fillId="0" borderId="0" applyNumberFormat="0" applyFill="0" applyAlignment="0" applyProtection="0"/>
    <xf numFmtId="0" fontId="229" fillId="0" borderId="0" applyNumberFormat="0" applyFill="0" applyAlignment="0" applyProtection="0"/>
    <xf numFmtId="0" fontId="20" fillId="0" borderId="0"/>
    <xf numFmtId="0" fontId="230" fillId="0" borderId="0" applyNumberFormat="0" applyFont="0" applyBorder="0" applyAlignment="0">
      <alignment horizontal="left"/>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26" fillId="0" borderId="11" applyNumberFormat="0" applyFont="0" applyFill="0" applyBorder="0" applyAlignment="0">
      <protection hidden="1"/>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0" fontId="59" fillId="0" borderId="0"/>
    <xf numFmtId="0" fontId="59" fillId="0" borderId="0"/>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0" fontId="59" fillId="0" borderId="0"/>
    <xf numFmtId="270" fontId="2" fillId="87" borderId="11">
      <protection locked="0"/>
    </xf>
    <xf numFmtId="270" fontId="2" fillId="87" borderId="11">
      <protection locked="0"/>
    </xf>
    <xf numFmtId="270" fontId="2" fillId="87" borderId="11">
      <protection locked="0"/>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0" fontId="59" fillId="0" borderId="0"/>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1" fontId="2" fillId="87" borderId="11" applyFont="0">
      <alignment horizontal="right"/>
    </xf>
    <xf numFmtId="1" fontId="2" fillId="87" borderId="11" applyFont="0">
      <alignment horizontal="right"/>
    </xf>
    <xf numFmtId="1" fontId="2" fillId="87" borderId="11" applyFont="0">
      <alignment horizontal="right"/>
    </xf>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271" fontId="2" fillId="87" borderId="11" applyFont="0"/>
    <xf numFmtId="271" fontId="2" fillId="87" borderId="11" applyFont="0"/>
    <xf numFmtId="0" fontId="59" fillId="0" borderId="0"/>
    <xf numFmtId="0" fontId="59" fillId="0" borderId="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0" fontId="59" fillId="0" borderId="0"/>
    <xf numFmtId="271" fontId="2" fillId="87" borderId="11" applyFont="0"/>
    <xf numFmtId="271" fontId="2" fillId="87" borderId="11" applyFont="0"/>
    <xf numFmtId="271" fontId="2" fillId="87" borderId="11" applyFont="0"/>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0" fontId="59" fillId="0" borderId="0"/>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9" fontId="2" fillId="87" borderId="11" applyFont="0">
      <alignment horizontal="right"/>
    </xf>
    <xf numFmtId="9" fontId="2" fillId="87" borderId="11" applyFont="0">
      <alignment horizontal="right"/>
    </xf>
    <xf numFmtId="9"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0" fontId="59" fillId="0" borderId="0"/>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272" fontId="2" fillId="87" borderId="11" applyFont="0">
      <alignment horizontal="right"/>
    </xf>
    <xf numFmtId="272" fontId="2" fillId="87" borderId="11" applyFont="0">
      <alignment horizontal="right"/>
    </xf>
    <xf numFmtId="272"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0" fontId="59" fillId="0" borderId="0"/>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10" fontId="2" fillId="87" borderId="11" applyFont="0">
      <alignment horizontal="right"/>
    </xf>
    <xf numFmtId="10" fontId="2" fillId="87" borderId="11" applyFont="0">
      <alignment horizontal="right"/>
    </xf>
    <xf numFmtId="10" fontId="2" fillId="87" borderId="11" applyFont="0">
      <alignment horizontal="right"/>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59" fillId="0" borderId="0"/>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0" fontId="2" fillId="87" borderId="11" applyFont="0">
      <alignment horizontal="center" wrapText="1"/>
    </xf>
    <xf numFmtId="0" fontId="2" fillId="87" borderId="11" applyFont="0">
      <alignment horizontal="center" wrapText="1"/>
    </xf>
    <xf numFmtId="0" fontId="2" fillId="87" borderId="11" applyFont="0">
      <alignment horizontal="center" wrapText="1"/>
    </xf>
    <xf numFmtId="0" fontId="59" fillId="0" borderId="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49" fontId="2" fillId="87" borderId="11" applyFont="0"/>
    <xf numFmtId="49" fontId="2" fillId="87" borderId="11" applyFont="0"/>
    <xf numFmtId="0" fontId="59" fillId="0" borderId="0"/>
    <xf numFmtId="0" fontId="59" fillId="0" borderId="0"/>
    <xf numFmtId="49" fontId="2" fillId="87" borderId="11" applyFont="0"/>
    <xf numFmtId="49" fontId="2" fillId="87" borderId="11" applyFont="0"/>
    <xf numFmtId="0" fontId="59" fillId="0" borderId="0"/>
    <xf numFmtId="0" fontId="59" fillId="0" borderId="0"/>
    <xf numFmtId="49" fontId="2" fillId="87" borderId="11" applyFont="0"/>
    <xf numFmtId="49" fontId="2" fillId="87" borderId="11" applyFont="0"/>
    <xf numFmtId="49" fontId="2" fillId="87" borderId="11" applyFont="0"/>
    <xf numFmtId="0" fontId="59" fillId="0" borderId="0"/>
    <xf numFmtId="49" fontId="2" fillId="87" borderId="11" applyFont="0"/>
    <xf numFmtId="49" fontId="2" fillId="87" borderId="11" applyFont="0"/>
    <xf numFmtId="49" fontId="2" fillId="87"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271" fontId="2" fillId="88" borderId="11" applyFont="0"/>
    <xf numFmtId="271" fontId="2" fillId="88" borderId="11" applyFont="0"/>
    <xf numFmtId="0" fontId="59" fillId="0" borderId="0"/>
    <xf numFmtId="0" fontId="59" fillId="0" borderId="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0" fontId="59" fillId="0" borderId="0"/>
    <xf numFmtId="271" fontId="2" fillId="88" borderId="11" applyFont="0"/>
    <xf numFmtId="271" fontId="2" fillId="88" borderId="11" applyFont="0"/>
    <xf numFmtId="271" fontId="2" fillId="88" borderId="11" applyFont="0"/>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0" fontId="59" fillId="0" borderId="0"/>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9" fontId="2" fillId="88" borderId="11" applyFont="0">
      <alignment horizontal="right"/>
    </xf>
    <xf numFmtId="9" fontId="2" fillId="88" borderId="11" applyFont="0">
      <alignment horizontal="right"/>
    </xf>
    <xf numFmtId="9" fontId="2" fillId="88"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0" fontId="59" fillId="0" borderId="0"/>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271" fontId="2" fillId="19" borderId="11" applyFont="0">
      <alignment horizontal="right"/>
    </xf>
    <xf numFmtId="271" fontId="2" fillId="19" borderId="11" applyFont="0">
      <alignment horizontal="right"/>
    </xf>
    <xf numFmtId="27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0" fontId="59" fillId="0" borderId="0"/>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1" fontId="2" fillId="19" borderId="11" applyFont="0">
      <alignment horizontal="right"/>
    </xf>
    <xf numFmtId="1" fontId="2" fillId="19" borderId="11" applyFont="0">
      <alignment horizontal="right"/>
    </xf>
    <xf numFmtId="1" fontId="2" fillId="19" borderId="11" applyFont="0">
      <alignment horizontal="right"/>
    </xf>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271" fontId="2" fillId="19" borderId="11" applyFont="0"/>
    <xf numFmtId="271" fontId="2" fillId="19" borderId="11" applyFont="0"/>
    <xf numFmtId="0" fontId="59" fillId="0" borderId="0"/>
    <xf numFmtId="0" fontId="59" fillId="0" borderId="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0" fontId="59" fillId="0" borderId="0"/>
    <xf numFmtId="271" fontId="2" fillId="19" borderId="11" applyFont="0"/>
    <xf numFmtId="271" fontId="2" fillId="19" borderId="11" applyFont="0"/>
    <xf numFmtId="2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171" fontId="2" fillId="19" borderId="11" applyFont="0"/>
    <xf numFmtId="171" fontId="2" fillId="19" borderId="11" applyFont="0"/>
    <xf numFmtId="0" fontId="59" fillId="0" borderId="0"/>
    <xf numFmtId="0" fontId="59" fillId="0" borderId="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0" fontId="59" fillId="0" borderId="0"/>
    <xf numFmtId="171" fontId="2" fillId="19" borderId="11" applyFont="0"/>
    <xf numFmtId="171" fontId="2" fillId="19" borderId="11" applyFont="0"/>
    <xf numFmtId="171" fontId="2" fillId="19" borderId="11" applyFont="0"/>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0" fontId="59" fillId="0" borderId="0"/>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10" fontId="2" fillId="19" borderId="11" applyFont="0">
      <alignment horizontal="right"/>
    </xf>
    <xf numFmtId="10" fontId="2" fillId="19" borderId="11" applyFont="0">
      <alignment horizontal="right"/>
    </xf>
    <xf numFmtId="10"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0" fontId="59" fillId="0" borderId="0"/>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9" fontId="2" fillId="19" borderId="11" applyFont="0">
      <alignment horizontal="right"/>
    </xf>
    <xf numFmtId="9" fontId="2" fillId="19" borderId="11" applyFont="0">
      <alignment horizontal="right"/>
    </xf>
    <xf numFmtId="9"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0" fontId="59" fillId="0" borderId="0"/>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272" fontId="2" fillId="19" borderId="11" applyFont="0">
      <alignment horizontal="right"/>
    </xf>
    <xf numFmtId="272" fontId="2" fillId="19" borderId="11" applyFont="0">
      <alignment horizontal="right"/>
    </xf>
    <xf numFmtId="272" fontId="2" fillId="19" borderId="11"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0" fontId="59" fillId="0" borderId="0"/>
    <xf numFmtId="0" fontId="59" fillId="0" borderId="0"/>
    <xf numFmtId="0" fontId="59" fillId="0" borderId="0"/>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10" fontId="2" fillId="19" borderId="53" applyFont="0">
      <alignment horizontal="right"/>
    </xf>
    <xf numFmtId="10" fontId="2" fillId="19" borderId="53" applyFont="0">
      <alignment horizontal="right"/>
    </xf>
    <xf numFmtId="10" fontId="2" fillId="19" borderId="53" applyFont="0">
      <alignment horizontal="right"/>
    </xf>
    <xf numFmtId="10" fontId="2" fillId="19" borderId="53" applyFont="0">
      <alignment horizontal="right"/>
    </xf>
    <xf numFmtId="0" fontId="59" fillId="0" borderId="0"/>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0" fontId="2" fillId="19" borderId="11" applyFont="0">
      <alignment horizontal="center" wrapText="1"/>
      <protection locked="0"/>
    </xf>
    <xf numFmtId="0" fontId="2" fillId="19" borderId="11" applyFont="0">
      <alignment horizontal="center" wrapText="1"/>
      <protection locked="0"/>
    </xf>
    <xf numFmtId="0" fontId="2" fillId="19" borderId="11" applyFont="0">
      <alignment horizontal="center" wrapText="1"/>
      <protection locked="0"/>
    </xf>
    <xf numFmtId="0" fontId="59" fillId="0" borderId="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49" fontId="2" fillId="19" borderId="11" applyFont="0"/>
    <xf numFmtId="49" fontId="2" fillId="19" borderId="11" applyFont="0"/>
    <xf numFmtId="0" fontId="59" fillId="0" borderId="0"/>
    <xf numFmtId="0" fontId="59" fillId="0" borderId="0"/>
    <xf numFmtId="49" fontId="2" fillId="19" borderId="11" applyFont="0"/>
    <xf numFmtId="49" fontId="2" fillId="19" borderId="11" applyFont="0"/>
    <xf numFmtId="0" fontId="59" fillId="0" borderId="0"/>
    <xf numFmtId="0" fontId="59" fillId="0" borderId="0"/>
    <xf numFmtId="49" fontId="2" fillId="19" borderId="11" applyFont="0"/>
    <xf numFmtId="49" fontId="2" fillId="19" borderId="11" applyFont="0"/>
    <xf numFmtId="49" fontId="2" fillId="19" borderId="11" applyFont="0"/>
    <xf numFmtId="0" fontId="59" fillId="0" borderId="0"/>
    <xf numFmtId="49" fontId="2" fillId="19" borderId="11" applyFont="0"/>
    <xf numFmtId="49" fontId="2" fillId="19" borderId="11" applyFont="0"/>
    <xf numFmtId="49" fontId="2" fillId="19" borderId="11" applyFont="0"/>
    <xf numFmtId="0" fontId="59" fillId="0" borderId="0"/>
    <xf numFmtId="0" fontId="2" fillId="0" borderId="0" applyNumberFormat="0" applyProtection="0">
      <alignment horizontal="left" vertical="top"/>
    </xf>
    <xf numFmtId="0" fontId="231" fillId="0" borderId="0" applyNumberFormat="0" applyFill="0" applyBorder="0" applyProtection="0"/>
    <xf numFmtId="0" fontId="232" fillId="0" borderId="0" applyNumberFormat="0" applyFill="0" applyBorder="0" applyProtection="0">
      <alignmen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33" fillId="0" borderId="33" applyNumberFormat="0" applyProtection="0">
      <alignment horizontal="left" vertical="top"/>
    </xf>
    <xf numFmtId="0" fontId="1" fillId="0" borderId="0"/>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233" fillId="0" borderId="33" applyNumberFormat="0" applyProtection="0">
      <alignment horizontal="left" vertical="top"/>
    </xf>
    <xf numFmtId="0" fontId="59" fillId="0" borderId="0"/>
    <xf numFmtId="319" fontId="168" fillId="0" borderId="0">
      <alignment horizontal="right"/>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59" fillId="0" borderId="0"/>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2" fillId="0" borderId="11">
      <alignment vertical="center" wrapText="1"/>
    </xf>
    <xf numFmtId="0" fontId="59" fillId="0" borderId="0"/>
    <xf numFmtId="0" fontId="234" fillId="0" borderId="0" applyBorder="0" applyProtection="0">
      <alignmen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0" fontId="59" fillId="0" borderId="0"/>
    <xf numFmtId="0" fontId="59" fillId="0" borderId="0"/>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0" fontId="1" fillId="0" borderId="0"/>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0" fontId="1" fillId="0" borderId="0"/>
    <xf numFmtId="0" fontId="1" fillId="0" borderId="0"/>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247" fontId="234" fillId="0" borderId="17" applyBorder="0" applyProtection="0">
      <alignment horizontal="right" vertical="center"/>
    </xf>
    <xf numFmtId="0" fontId="59" fillId="0" borderId="0"/>
    <xf numFmtId="0" fontId="59" fillId="0" borderId="0"/>
    <xf numFmtId="0" fontId="235"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59" fillId="0" borderId="0"/>
    <xf numFmtId="0" fontId="59" fillId="0" borderId="0"/>
    <xf numFmtId="0" fontId="59" fillId="0" borderId="0"/>
    <xf numFmtId="0" fontId="59" fillId="0" borderId="0"/>
    <xf numFmtId="0" fontId="236"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236" fillId="89" borderId="0" applyBorder="0" applyProtection="0">
      <alignment horizontal="centerContinuous" vertical="center"/>
    </xf>
    <xf numFmtId="0" fontId="59" fillId="0" borderId="0"/>
    <xf numFmtId="0" fontId="235"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59" fillId="0" borderId="0"/>
    <xf numFmtId="0" fontId="59" fillId="0" borderId="0"/>
    <xf numFmtId="0" fontId="59" fillId="0" borderId="0"/>
    <xf numFmtId="0" fontId="59" fillId="0" borderId="0"/>
    <xf numFmtId="0" fontId="59" fillId="0" borderId="0"/>
    <xf numFmtId="0" fontId="236"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59" fillId="0" borderId="0"/>
    <xf numFmtId="0" fontId="235" fillId="51" borderId="17" applyBorder="0" applyProtection="0">
      <alignment horizontal="centerContinuous" vertical="center"/>
    </xf>
    <xf numFmtId="0" fontId="235" fillId="51" borderId="17" applyBorder="0" applyProtection="0">
      <alignment horizontal="centerContinuous" vertical="center"/>
    </xf>
    <xf numFmtId="0" fontId="59" fillId="0" borderId="0"/>
    <xf numFmtId="0" fontId="235" fillId="51" borderId="17" applyBorder="0" applyProtection="0">
      <alignment horizontal="centerContinuous" vertical="center"/>
    </xf>
    <xf numFmtId="0" fontId="235" fillId="51" borderId="17" applyBorder="0" applyProtection="0">
      <alignment horizontal="centerContinuous" vertical="center"/>
    </xf>
    <xf numFmtId="0" fontId="1" fillId="0" borderId="0"/>
    <xf numFmtId="0" fontId="59" fillId="0" borderId="0"/>
    <xf numFmtId="0" fontId="235"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59" fillId="0" borderId="0"/>
    <xf numFmtId="0" fontId="235" fillId="51" borderId="17" applyBorder="0" applyProtection="0">
      <alignment horizontal="centerContinuous" vertical="center"/>
    </xf>
    <xf numFmtId="0" fontId="236" fillId="51" borderId="17" applyBorder="0" applyProtection="0">
      <alignment horizontal="centerContinuous" vertical="center"/>
    </xf>
    <xf numFmtId="0" fontId="1" fillId="0" borderId="0"/>
    <xf numFmtId="0" fontId="59" fillId="0" borderId="0"/>
    <xf numFmtId="0" fontId="236"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59" fillId="0" borderId="0"/>
    <xf numFmtId="0" fontId="235"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235" fillId="51" borderId="17" applyBorder="0" applyProtection="0">
      <alignment horizontal="centerContinuous" vertical="center"/>
    </xf>
    <xf numFmtId="0" fontId="59" fillId="0" borderId="0"/>
    <xf numFmtId="0" fontId="235"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236" fillId="51" borderId="17" applyBorder="0" applyProtection="0">
      <alignment horizontal="centerContinuous" vertical="center"/>
    </xf>
    <xf numFmtId="0" fontId="59" fillId="0" borderId="0"/>
    <xf numFmtId="0" fontId="59" fillId="0" borderId="0"/>
    <xf numFmtId="0" fontId="59" fillId="0" borderId="0"/>
    <xf numFmtId="0" fontId="2" fillId="0" borderId="0"/>
    <xf numFmtId="0" fontId="2" fillId="0" borderId="0"/>
    <xf numFmtId="0" fontId="59" fillId="0" borderId="0"/>
    <xf numFmtId="0" fontId="237"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59" fillId="0" borderId="0"/>
    <xf numFmtId="0" fontId="59" fillId="0" borderId="0"/>
    <xf numFmtId="0" fontId="59" fillId="0" borderId="0"/>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59" fillId="0" borderId="0"/>
    <xf numFmtId="0" fontId="59" fillId="0" borderId="0"/>
    <xf numFmtId="0" fontId="59" fillId="0" borderId="0"/>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135" fillId="0" borderId="22" applyFill="0" applyBorder="0" applyProtection="0">
      <alignment horizontal="left" vertical="top"/>
    </xf>
    <xf numFmtId="0" fontId="135" fillId="0" borderId="22" applyFill="0" applyBorder="0" applyProtection="0">
      <alignment horizontal="left" vertical="top"/>
    </xf>
    <xf numFmtId="0" fontId="135" fillId="0" borderId="22" applyFill="0" applyBorder="0" applyProtection="0">
      <alignment horizontal="left" vertical="top"/>
    </xf>
    <xf numFmtId="0" fontId="59" fillId="0" borderId="0"/>
    <xf numFmtId="0" fontId="59" fillId="0" borderId="0"/>
    <xf numFmtId="0" fontId="2" fillId="0" borderId="0">
      <alignment horizontal="centerContinuous"/>
    </xf>
    <xf numFmtId="0" fontId="3" fillId="53" borderId="0" applyNumberFormat="0" applyBorder="0">
      <alignment horizontal="left"/>
    </xf>
    <xf numFmtId="0" fontId="66" fillId="0" borderId="0" applyNumberFormat="0" applyFill="0" applyBorder="0" applyAlignment="0" applyProtection="0"/>
    <xf numFmtId="0" fontId="239" fillId="0" borderId="0" applyNumberFormat="0" applyFill="0" applyBorder="0" applyAlignment="0" applyProtection="0"/>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72" fillId="80" borderId="54" applyNumberFormat="0" applyFont="0">
      <alignment horizontal="center" vertical="center"/>
    </xf>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xf numFmtId="0" fontId="2" fillId="0" borderId="0"/>
    <xf numFmtId="0" fontId="59" fillId="0" borderId="0"/>
    <xf numFmtId="0" fontId="2" fillId="0" borderId="0"/>
    <xf numFmtId="0" fontId="2" fillId="0" borderId="0"/>
    <xf numFmtId="0" fontId="59" fillId="0" borderId="0"/>
    <xf numFmtId="49" fontId="4" fillId="0" borderId="0" applyFill="0" applyBorder="0" applyAlignment="0"/>
    <xf numFmtId="0" fontId="4" fillId="0" borderId="0" applyFill="0" applyBorder="0" applyAlignment="0"/>
    <xf numFmtId="0" fontId="59" fillId="0" borderId="0"/>
    <xf numFmtId="0" fontId="59" fillId="0" borderId="0"/>
    <xf numFmtId="0" fontId="59" fillId="0" borderId="0"/>
    <xf numFmtId="0" fontId="59" fillId="0" borderId="0"/>
    <xf numFmtId="231" fontId="10" fillId="0" borderId="0" applyFill="0" applyBorder="0" applyAlignment="0"/>
    <xf numFmtId="231" fontId="41" fillId="0" borderId="0" applyFill="0" applyBorder="0" applyAlignment="0"/>
    <xf numFmtId="231" fontId="41" fillId="0" borderId="0" applyFill="0" applyBorder="0" applyAlignment="0"/>
    <xf numFmtId="0" fontId="59" fillId="0" borderId="0"/>
    <xf numFmtId="0" fontId="59" fillId="0" borderId="0"/>
    <xf numFmtId="0" fontId="59" fillId="0" borderId="0"/>
    <xf numFmtId="0" fontId="59" fillId="0" borderId="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59" fillId="0" borderId="0"/>
    <xf numFmtId="228" fontId="4" fillId="0" borderId="0" applyFill="0" applyBorder="0" applyAlignment="0"/>
    <xf numFmtId="320" fontId="2" fillId="0" borderId="0" applyFill="0" applyBorder="0" applyAlignment="0"/>
    <xf numFmtId="0" fontId="59" fillId="0" borderId="0"/>
    <xf numFmtId="0" fontId="239" fillId="0" borderId="0" applyNumberFormat="0" applyFill="0" applyBorder="0" applyAlignment="0" applyProtection="0"/>
    <xf numFmtId="0" fontId="59" fillId="0" borderId="0"/>
    <xf numFmtId="0" fontId="66" fillId="0" borderId="0" applyNumberFormat="0" applyFill="0" applyBorder="0" applyAlignment="0" applyProtection="0"/>
    <xf numFmtId="0" fontId="66" fillId="0" borderId="0" applyNumberFormat="0" applyFill="0" applyBorder="0" applyAlignment="0" applyProtection="0"/>
    <xf numFmtId="0" fontId="59" fillId="0" borderId="0"/>
    <xf numFmtId="0" fontId="239" fillId="0" borderId="0" applyNumberFormat="0" applyFill="0" applyBorder="0" applyAlignment="0" applyProtection="0"/>
    <xf numFmtId="0" fontId="239" fillId="0" borderId="0" applyNumberFormat="0" applyFill="0" applyBorder="0" applyAlignment="0" applyProtection="0"/>
    <xf numFmtId="0" fontId="59" fillId="0" borderId="0"/>
    <xf numFmtId="321" fontId="2" fillId="53" borderId="25" applyNumberFormat="0" applyBorder="0" applyAlignment="0">
      <alignment horizontal="right"/>
    </xf>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59" fillId="0" borderId="0"/>
    <xf numFmtId="0" fontId="59" fillId="0" borderId="0"/>
    <xf numFmtId="0" fontId="59" fillId="0" borderId="0"/>
    <xf numFmtId="0" fontId="59" fillId="0" borderId="0"/>
    <xf numFmtId="0" fontId="2" fillId="53" borderId="25" applyNumberFormat="0" applyBorder="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0" fontId="2" fillId="53" borderId="25" applyNumberFormat="0" applyBorder="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321" fontId="2" fillId="53" borderId="25" applyNumberFormat="0" applyBorder="0" applyAlignment="0">
      <alignment horizontal="right"/>
    </xf>
    <xf numFmtId="0" fontId="59" fillId="0" borderId="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2" fillId="53" borderId="25" applyNumberFormat="0" applyBorder="0"/>
    <xf numFmtId="0" fontId="59" fillId="0" borderId="0"/>
    <xf numFmtId="0" fontId="59" fillId="0" borderId="0"/>
    <xf numFmtId="0" fontId="240" fillId="0" borderId="0">
      <alignment horizontal="center"/>
    </xf>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0" fontId="240" fillId="0" borderId="0">
      <alignment horizontal="center"/>
    </xf>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59" fillId="0" borderId="0"/>
    <xf numFmtId="0" fontId="241" fillId="0" borderId="0" applyNumberFormat="0" applyFill="0" applyBorder="0" applyAlignment="0" applyProtection="0"/>
    <xf numFmtId="0" fontId="59" fillId="0" borderId="0"/>
    <xf numFmtId="37" fontId="106" fillId="0" borderId="0" applyNumberFormat="0">
      <alignment horizontal="center"/>
    </xf>
    <xf numFmtId="0" fontId="241" fillId="0" borderId="0" applyNumberFormat="0" applyFill="0" applyBorder="0" applyAlignment="0" applyProtection="0"/>
    <xf numFmtId="0" fontId="148" fillId="0" borderId="35" applyNumberFormat="0" applyFill="0" applyAlignment="0" applyProtection="0"/>
    <xf numFmtId="0" fontId="242" fillId="0" borderId="36" applyNumberFormat="0" applyFill="0" applyAlignment="0" applyProtection="0"/>
    <xf numFmtId="0" fontId="117" fillId="0" borderId="37" applyNumberFormat="0" applyFill="0" applyAlignment="0" applyProtection="0"/>
    <xf numFmtId="0" fontId="117" fillId="0" borderId="0" applyNumberFormat="0" applyFill="0" applyBorder="0" applyAlignment="0" applyProtection="0"/>
    <xf numFmtId="0" fontId="59" fillId="0" borderId="0"/>
    <xf numFmtId="0" fontId="148" fillId="0" borderId="35" applyNumberFormat="0" applyFill="0" applyAlignment="0" applyProtection="0"/>
    <xf numFmtId="0" fontId="242" fillId="0" borderId="36" applyNumberFormat="0" applyFill="0" applyAlignment="0" applyProtection="0"/>
    <xf numFmtId="0" fontId="117" fillId="0" borderId="37" applyNumberFormat="0" applyFill="0" applyAlignment="0" applyProtection="0"/>
    <xf numFmtId="0" fontId="117" fillId="0" borderId="0" applyNumberFormat="0" applyFill="0" applyBorder="0" applyAlignment="0" applyProtection="0"/>
    <xf numFmtId="0" fontId="241" fillId="0" borderId="0" applyNumberFormat="0" applyFill="0" applyBorder="0" applyAlignment="0" applyProtection="0"/>
    <xf numFmtId="0" fontId="148" fillId="0" borderId="35" applyNumberFormat="0" applyFill="0" applyAlignment="0" applyProtection="0"/>
    <xf numFmtId="0" fontId="59" fillId="0" borderId="0"/>
    <xf numFmtId="0" fontId="242" fillId="0" borderId="36" applyNumberFormat="0" applyFill="0" applyAlignment="0" applyProtection="0"/>
    <xf numFmtId="0" fontId="59" fillId="0" borderId="0"/>
    <xf numFmtId="0" fontId="117" fillId="0" borderId="37" applyNumberFormat="0" applyFill="0" applyAlignment="0" applyProtection="0"/>
    <xf numFmtId="0" fontId="59" fillId="0" borderId="0"/>
    <xf numFmtId="0" fontId="117" fillId="0" borderId="0" applyNumberFormat="0" applyFill="0" applyBorder="0" applyAlignment="0" applyProtection="0"/>
    <xf numFmtId="0" fontId="59" fillId="0" borderId="0"/>
    <xf numFmtId="0" fontId="241" fillId="0" borderId="0" applyNumberFormat="0" applyFill="0" applyBorder="0" applyAlignment="0" applyProtection="0"/>
    <xf numFmtId="0" fontId="148" fillId="0" borderId="35" applyNumberFormat="0" applyFill="0" applyAlignment="0" applyProtection="0"/>
    <xf numFmtId="0" fontId="148" fillId="0" borderId="35" applyNumberFormat="0" applyFill="0" applyAlignment="0" applyProtection="0"/>
    <xf numFmtId="0" fontId="59" fillId="0" borderId="0"/>
    <xf numFmtId="0" fontId="242" fillId="0" borderId="36" applyNumberFormat="0" applyFill="0" applyAlignment="0" applyProtection="0"/>
    <xf numFmtId="0" fontId="242" fillId="0" borderId="36" applyNumberFormat="0" applyFill="0" applyAlignment="0" applyProtection="0"/>
    <xf numFmtId="0" fontId="59" fillId="0" borderId="0"/>
    <xf numFmtId="0" fontId="117" fillId="0" borderId="37" applyNumberFormat="0" applyFill="0" applyAlignment="0" applyProtection="0"/>
    <xf numFmtId="0" fontId="117" fillId="0" borderId="37" applyNumberFormat="0" applyFill="0" applyAlignment="0" applyProtection="0"/>
    <xf numFmtId="0" fontId="59" fillId="0" borderId="0"/>
    <xf numFmtId="0" fontId="241" fillId="0" borderId="0" applyNumberFormat="0" applyFill="0" applyBorder="0" applyAlignment="0" applyProtection="0"/>
    <xf numFmtId="0" fontId="59" fillId="0" borderId="0"/>
    <xf numFmtId="218" fontId="134" fillId="0" borderId="0"/>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7" fontId="2" fillId="0" borderId="10">
      <alignment horizontal="left"/>
    </xf>
    <xf numFmtId="0" fontId="59" fillId="0" borderId="0"/>
    <xf numFmtId="227" fontId="2" fillId="0" borderId="10">
      <alignment horizontal="left"/>
    </xf>
    <xf numFmtId="227" fontId="2" fillId="0" borderId="1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227" fontId="2" fillId="0" borderId="10">
      <alignment horizontal="left"/>
    </xf>
    <xf numFmtId="0" fontId="59" fillId="0" borderId="0"/>
    <xf numFmtId="0" fontId="243" fillId="0" borderId="4"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59" fillId="0" borderId="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59" fillId="0" borderId="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59" fillId="0" borderId="0"/>
    <xf numFmtId="0" fontId="245" fillId="0" borderId="55" applyNumberFormat="0" applyFill="0" applyAlignment="0" applyProtection="0"/>
    <xf numFmtId="0" fontId="245" fillId="0" borderId="55" applyNumberFormat="0" applyFill="0" applyAlignment="0" applyProtection="0"/>
    <xf numFmtId="0" fontId="1" fillId="0" borderId="0"/>
    <xf numFmtId="0" fontId="1" fillId="0" borderId="0"/>
    <xf numFmtId="0" fontId="245"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5" applyNumberFormat="0" applyFill="0" applyAlignment="0" applyProtection="0"/>
    <xf numFmtId="0" fontId="59" fillId="0" borderId="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243" fillId="0" borderId="55" applyNumberFormat="0" applyFill="0" applyAlignment="0" applyProtection="0"/>
    <xf numFmtId="0" fontId="59" fillId="0" borderId="0"/>
    <xf numFmtId="0" fontId="243" fillId="0" borderId="55" applyNumberFormat="0" applyFill="0" applyAlignment="0" applyProtection="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5" applyNumberFormat="0" applyFill="0" applyAlignment="0" applyProtection="0"/>
    <xf numFmtId="0" fontId="243" fillId="0" borderId="55" applyNumberFormat="0" applyFill="0" applyAlignment="0" applyProtection="0"/>
    <xf numFmtId="0" fontId="59" fillId="0" borderId="0"/>
    <xf numFmtId="38" fontId="19" fillId="0" borderId="56">
      <alignment horizontal="right"/>
    </xf>
    <xf numFmtId="322" fontId="2" fillId="0" borderId="57" applyProtection="0">
      <alignment horizontal="center"/>
    </xf>
    <xf numFmtId="322" fontId="2" fillId="0" borderId="57" applyProtection="0">
      <alignment horizontal="center"/>
    </xf>
    <xf numFmtId="322" fontId="2" fillId="0" borderId="57" applyProtection="0">
      <alignment horizontal="center"/>
    </xf>
    <xf numFmtId="0" fontId="59" fillId="0" borderId="0"/>
    <xf numFmtId="0" fontId="59" fillId="0" borderId="0"/>
    <xf numFmtId="0" fontId="59" fillId="0" borderId="0"/>
    <xf numFmtId="0" fontId="59" fillId="0" borderId="0"/>
    <xf numFmtId="322" fontId="2" fillId="0" borderId="57" applyProtection="0">
      <alignment horizontal="center"/>
    </xf>
    <xf numFmtId="0" fontId="59" fillId="0" borderId="0"/>
    <xf numFmtId="0" fontId="59" fillId="0" borderId="0"/>
    <xf numFmtId="322" fontId="2" fillId="0" borderId="57" applyProtection="0">
      <alignment horizontal="center"/>
    </xf>
    <xf numFmtId="0" fontId="59" fillId="0" borderId="0"/>
    <xf numFmtId="0" fontId="59" fillId="0" borderId="0"/>
    <xf numFmtId="322" fontId="2" fillId="0" borderId="57" applyProtection="0">
      <alignment horizontal="center"/>
    </xf>
    <xf numFmtId="0" fontId="59" fillId="0" borderId="0"/>
    <xf numFmtId="0" fontId="59" fillId="0" borderId="0"/>
    <xf numFmtId="322" fontId="2" fillId="0" borderId="57" applyProtection="0">
      <alignment horizontal="center"/>
    </xf>
    <xf numFmtId="0" fontId="59" fillId="0" borderId="0"/>
    <xf numFmtId="0" fontId="59" fillId="0" borderId="0"/>
    <xf numFmtId="322" fontId="2" fillId="0" borderId="57" applyProtection="0">
      <alignment horizontal="center"/>
    </xf>
    <xf numFmtId="322" fontId="2" fillId="0" borderId="57" applyProtection="0">
      <alignment horizontal="center"/>
    </xf>
    <xf numFmtId="322" fontId="2" fillId="0" borderId="57" applyProtection="0">
      <alignment horizontal="center"/>
    </xf>
    <xf numFmtId="322" fontId="2" fillId="0" borderId="57" applyProtection="0">
      <alignment horizontal="center"/>
    </xf>
    <xf numFmtId="0" fontId="59" fillId="0" borderId="0"/>
    <xf numFmtId="0" fontId="31" fillId="2" borderId="0">
      <alignment horizontal="center"/>
    </xf>
    <xf numFmtId="0" fontId="72" fillId="0" borderId="58" applyNumberFormat="0" applyFont="0" applyFill="0" applyAlignment="0"/>
    <xf numFmtId="0" fontId="72" fillId="0" borderId="58" applyNumberFormat="0" applyFont="0" applyFill="0" applyAlignment="0"/>
    <xf numFmtId="0" fontId="72" fillId="0" borderId="58" applyNumberFormat="0" applyFont="0" applyFill="0" applyAlignment="0"/>
    <xf numFmtId="0" fontId="72" fillId="0" borderId="58" applyNumberFormat="0" applyFont="0" applyFill="0" applyAlignment="0"/>
    <xf numFmtId="0" fontId="59" fillId="0" borderId="0"/>
    <xf numFmtId="0" fontId="72" fillId="0" borderId="58" applyNumberFormat="0" applyFont="0" applyFill="0" applyAlignment="0"/>
    <xf numFmtId="0" fontId="72" fillId="0" borderId="58" applyNumberFormat="0" applyFont="0" applyFill="0" applyAlignment="0"/>
    <xf numFmtId="0" fontId="59" fillId="0" borderId="0"/>
    <xf numFmtId="0" fontId="59" fillId="0" borderId="0"/>
    <xf numFmtId="0" fontId="246" fillId="0" borderId="25" applyNumberFormat="0" applyFill="0" applyBorder="0" applyAlignment="0" applyProtection="0">
      <alignment horizontal="center"/>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59" fillId="0" borderId="0"/>
    <xf numFmtId="0" fontId="59" fillId="0" borderId="0"/>
    <xf numFmtId="0" fontId="59" fillId="0" borderId="0"/>
    <xf numFmtId="0" fontId="59" fillId="0" borderId="0"/>
    <xf numFmtId="0" fontId="247" fillId="0" borderId="25" applyNumberFormat="0" applyFill="0" applyBorder="0">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7" fillId="0" borderId="25" applyNumberFormat="0" applyFill="0" applyBorder="0">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246" fillId="0" borderId="25" applyNumberFormat="0" applyFill="0" applyBorder="0" applyAlignment="0" applyProtection="0">
      <alignment horizontal="center"/>
      <protection locked="0"/>
    </xf>
    <xf numFmtId="0" fontId="59" fillId="0" borderId="0"/>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247" fillId="0" borderId="25" applyNumberFormat="0" applyFill="0" applyBorder="0">
      <protection locked="0"/>
    </xf>
    <xf numFmtId="0" fontId="59" fillId="0" borderId="0"/>
    <xf numFmtId="0" fontId="59" fillId="0" borderId="0"/>
    <xf numFmtId="37" fontId="26" fillId="90" borderId="11" applyNumberFormat="0" applyAlignment="0" applyProtection="0"/>
    <xf numFmtId="0" fontId="26" fillId="90" borderId="11" applyNumberFormat="0" applyAlignment="0" applyProtection="0"/>
    <xf numFmtId="0" fontId="1" fillId="0" borderId="0"/>
    <xf numFmtId="0" fontId="59" fillId="0" borderId="0"/>
    <xf numFmtId="0" fontId="30" fillId="0" borderId="0" applyNumberFormat="0" applyFill="0" applyBorder="0" applyAlignment="0" applyProtection="0"/>
    <xf numFmtId="192"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59" fillId="0" borderId="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2" fillId="0" borderId="0">
      <alignment horizontal="fill"/>
    </xf>
    <xf numFmtId="37" fontId="249" fillId="0" borderId="17">
      <alignment horizontal="center"/>
    </xf>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59" fillId="0" borderId="0"/>
    <xf numFmtId="0" fontId="59" fillId="0" borderId="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59" fillId="0" borderId="0"/>
    <xf numFmtId="0" fontId="59" fillId="0" borderId="0"/>
    <xf numFmtId="2" fontId="111" fillId="2" borderId="11" applyBorder="0" applyAlignment="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0" fontId="59" fillId="0" borderId="0"/>
    <xf numFmtId="0" fontId="59" fillId="0" borderId="0"/>
    <xf numFmtId="0" fontId="59" fillId="0" borderId="0"/>
    <xf numFmtId="2" fontId="112" fillId="2" borderId="11" applyBorder="0" applyAlignment="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0" fontId="59" fillId="0" borderId="0"/>
    <xf numFmtId="2" fontId="112" fillId="2" borderId="11" applyBorder="0" applyAlignment="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0" fontId="59" fillId="0" borderId="0"/>
    <xf numFmtId="2" fontId="112" fillId="2" borderId="11" applyBorder="0" applyAlignment="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0" fontId="59" fillId="0" borderId="0"/>
    <xf numFmtId="2" fontId="111" fillId="2" borderId="11" applyBorder="0" applyAlignment="0"/>
    <xf numFmtId="2" fontId="111" fillId="2" borderId="11" applyBorder="0" applyAlignment="0"/>
    <xf numFmtId="2" fontId="111"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2" fontId="112" fillId="2" borderId="11" applyBorder="0" applyAlignment="0"/>
    <xf numFmtId="2" fontId="112" fillId="2" borderId="11" applyBorder="0" applyAlignment="0"/>
    <xf numFmtId="0" fontId="59" fillId="0" borderId="0"/>
    <xf numFmtId="0" fontId="59" fillId="0" borderId="0"/>
    <xf numFmtId="0" fontId="2" fillId="7" borderId="0" applyNumberFormat="0" applyBorder="0" applyAlignment="0">
      <protection locked="0"/>
    </xf>
    <xf numFmtId="0" fontId="160" fillId="13"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59" fillId="0" borderId="0"/>
    <xf numFmtId="0" fontId="59" fillId="0" borderId="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59" fillId="0" borderId="0"/>
    <xf numFmtId="0" fontId="85" fillId="14"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59" fillId="0" borderId="0"/>
    <xf numFmtId="0" fontId="59" fillId="0" borderId="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59" fillId="0" borderId="0"/>
    <xf numFmtId="237" fontId="177" fillId="0" borderId="0" applyFont="0" applyFill="0" applyBorder="0" applyAlignment="0" applyProtection="0"/>
    <xf numFmtId="0" fontId="37" fillId="0" borderId="0" applyFont="0" applyFill="0" applyBorder="0" applyAlignment="0" applyProtection="0"/>
    <xf numFmtId="323" fontId="2" fillId="0" borderId="0" applyFont="0" applyFill="0" applyBorder="0" applyAlignment="0" applyProtection="0"/>
    <xf numFmtId="0" fontId="59" fillId="0" borderId="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59" fillId="0" borderId="0"/>
    <xf numFmtId="0" fontId="59" fillId="0" borderId="0"/>
    <xf numFmtId="0" fontId="59" fillId="0" borderId="0"/>
    <xf numFmtId="0" fontId="89" fillId="56" borderId="20" applyNumberFormat="0" applyAlignment="0" applyProtection="0"/>
    <xf numFmtId="0" fontId="89" fillId="56" borderId="20" applyNumberFormat="0" applyAlignment="0" applyProtection="0"/>
    <xf numFmtId="0" fontId="89" fillId="56" borderId="20" applyNumberFormat="0" applyAlignment="0" applyProtection="0"/>
    <xf numFmtId="0" fontId="59" fillId="0" borderId="0"/>
    <xf numFmtId="0" fontId="59" fillId="0" borderId="0"/>
    <xf numFmtId="0" fontId="250" fillId="55" borderId="20" applyNumberFormat="0" applyAlignment="0" applyProtection="0"/>
    <xf numFmtId="0" fontId="2" fillId="53" borderId="0" applyNumberFormat="0" applyFont="0" applyFill="0" applyBorder="0" applyProtection="0">
      <alignment horizontal="center" textRotation="90" wrapText="1"/>
    </xf>
    <xf numFmtId="324" fontId="2" fillId="0" borderId="0" applyFont="0" applyFill="0" applyBorder="0" applyAlignment="0" applyProtection="0"/>
    <xf numFmtId="325" fontId="2" fillId="0" borderId="0" applyFont="0" applyFill="0" applyBorder="0" applyAlignment="0" applyProtection="0"/>
    <xf numFmtId="0" fontId="2" fillId="0" borderId="0" applyFont="0" applyFill="0" applyBorder="0" applyAlignment="0" applyProtection="0"/>
    <xf numFmtId="326" fontId="115" fillId="0" borderId="0" applyFont="0" applyFill="0" applyBorder="0" applyAlignment="0" applyProtection="0"/>
    <xf numFmtId="327" fontId="115" fillId="0" borderId="0" applyFont="0" applyFill="0" applyBorder="0" applyAlignment="0" applyProtection="0"/>
    <xf numFmtId="0" fontId="251"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9" fillId="0" borderId="0"/>
    <xf numFmtId="0" fontId="94" fillId="0" borderId="0" applyNumberFormat="0" applyFill="0" applyBorder="0" applyAlignment="0" applyProtection="0"/>
    <xf numFmtId="0" fontId="59" fillId="0" borderId="0"/>
    <xf numFmtId="0" fontId="252" fillId="28" borderId="0">
      <alignment horizontal="right"/>
    </xf>
    <xf numFmtId="0" fontId="253" fillId="20" borderId="17" applyNumberFormat="0" applyProtection="0">
      <alignment vertical="center"/>
    </xf>
    <xf numFmtId="0" fontId="253" fillId="20" borderId="17"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0" fillId="0" borderId="0">
      <alignment horizontal="center"/>
    </xf>
    <xf numFmtId="0" fontId="80" fillId="0" borderId="0">
      <alignment horizontal="center"/>
    </xf>
    <xf numFmtId="0" fontId="59" fillId="0" borderId="0"/>
    <xf numFmtId="0" fontId="216" fillId="0" borderId="0" applyProtection="0">
      <alignment horizontal="center"/>
    </xf>
    <xf numFmtId="0" fontId="254" fillId="0" borderId="0" applyProtection="0">
      <alignment horizontal="center"/>
    </xf>
    <xf numFmtId="328"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28"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4" fontId="26" fillId="0" borderId="0" applyFont="0" applyFill="0" applyBorder="0" applyProtection="0"/>
    <xf numFmtId="16" fontId="26" fillId="0" borderId="0" applyFont="0" applyFill="0" applyBorder="0" applyProtection="0"/>
    <xf numFmtId="0" fontId="1" fillId="0" borderId="0"/>
    <xf numFmtId="0" fontId="1" fillId="0" borderId="0"/>
    <xf numFmtId="0" fontId="59" fillId="0" borderId="0"/>
    <xf numFmtId="329" fontId="255"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0" fontId="59" fillId="0" borderId="0"/>
    <xf numFmtId="0" fontId="59" fillId="0" borderId="0"/>
    <xf numFmtId="0" fontId="59" fillId="0" borderId="0"/>
    <xf numFmtId="329" fontId="256" fillId="0" borderId="17" applyBorder="0" applyProtection="0">
      <alignment horizontal="right"/>
    </xf>
    <xf numFmtId="329" fontId="255" fillId="0" borderId="17" applyBorder="0" applyProtection="0">
      <alignment horizontal="right"/>
    </xf>
    <xf numFmtId="329" fontId="255" fillId="0" borderId="17" applyBorder="0" applyProtection="0">
      <alignment horizontal="right"/>
    </xf>
    <xf numFmtId="329" fontId="255" fillId="0" borderId="17" applyBorder="0" applyProtection="0">
      <alignment horizontal="right"/>
    </xf>
    <xf numFmtId="0" fontId="59" fillId="0" borderId="0"/>
    <xf numFmtId="329" fontId="255" fillId="0" borderId="17" applyBorder="0" applyProtection="0">
      <alignment horizontal="right"/>
    </xf>
    <xf numFmtId="329" fontId="255" fillId="0" borderId="17" applyBorder="0" applyProtection="0">
      <alignment horizontal="right"/>
    </xf>
    <xf numFmtId="0" fontId="59" fillId="0" borderId="0"/>
    <xf numFmtId="329" fontId="255" fillId="0" borderId="17" applyBorder="0" applyProtection="0">
      <alignment horizontal="right"/>
    </xf>
    <xf numFmtId="329" fontId="255" fillId="0" borderId="17" applyBorder="0" applyProtection="0">
      <alignment horizontal="right"/>
    </xf>
    <xf numFmtId="0" fontId="59" fillId="0" borderId="0"/>
    <xf numFmtId="329" fontId="255" fillId="0" borderId="17" applyBorder="0" applyProtection="0">
      <alignment horizontal="right"/>
    </xf>
    <xf numFmtId="329" fontId="255" fillId="0" borderId="17" applyBorder="0" applyProtection="0">
      <alignment horizontal="right"/>
    </xf>
    <xf numFmtId="329" fontId="255" fillId="0" borderId="17" applyBorder="0" applyProtection="0">
      <alignment horizontal="right"/>
    </xf>
    <xf numFmtId="0" fontId="59" fillId="0" borderId="0"/>
    <xf numFmtId="329" fontId="255" fillId="0" borderId="17" applyBorder="0" applyProtection="0">
      <alignment horizontal="right"/>
    </xf>
    <xf numFmtId="0" fontId="59" fillId="0" borderId="0"/>
    <xf numFmtId="329" fontId="256" fillId="0" borderId="17" applyBorder="0" applyProtection="0">
      <alignment horizontal="right"/>
    </xf>
    <xf numFmtId="329" fontId="255" fillId="0" borderId="17" applyBorder="0" applyProtection="0">
      <alignment horizontal="right"/>
    </xf>
    <xf numFmtId="329" fontId="255" fillId="0" borderId="17" applyBorder="0" applyProtection="0">
      <alignment horizontal="right"/>
    </xf>
    <xf numFmtId="0" fontId="59" fillId="0" borderId="0"/>
    <xf numFmtId="329" fontId="255" fillId="0" borderId="17" applyBorder="0" applyProtection="0">
      <alignment horizontal="right"/>
    </xf>
    <xf numFmtId="329" fontId="255" fillId="0" borderId="17" applyBorder="0" applyProtection="0">
      <alignment horizontal="right"/>
    </xf>
    <xf numFmtId="329" fontId="255" fillId="0" borderId="17" applyBorder="0" applyProtection="0">
      <alignment horizontal="right"/>
    </xf>
    <xf numFmtId="0" fontId="59" fillId="0" borderId="0"/>
    <xf numFmtId="329" fontId="255"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329" fontId="256" fillId="0" borderId="17" applyBorder="0" applyProtection="0">
      <alignment horizontal="right"/>
    </xf>
    <xf numFmtId="329" fontId="256" fillId="0" borderId="17" applyBorder="0" applyProtection="0">
      <alignment horizontal="right"/>
    </xf>
    <xf numFmtId="329" fontId="256" fillId="0" borderId="17" applyBorder="0" applyProtection="0">
      <alignment horizontal="right"/>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57" fillId="0" borderId="0" applyNumberFormat="0" applyFont="0" applyBorder="0" applyAlignment="0"/>
    <xf numFmtId="0" fontId="258" fillId="0" borderId="0"/>
    <xf numFmtId="0" fontId="156" fillId="0" borderId="0" applyNumberFormat="0" applyFill="0" applyBorder="0" applyAlignment="0" applyProtection="0">
      <alignment vertical="top"/>
      <protection locked="0"/>
    </xf>
    <xf numFmtId="330" fontId="258" fillId="0" borderId="0" applyFont="0" applyFill="0" applyBorder="0" applyAlignment="0" applyProtection="0"/>
    <xf numFmtId="331" fontId="258" fillId="0" borderId="0" applyFont="0" applyFill="0" applyBorder="0" applyAlignment="0" applyProtection="0"/>
    <xf numFmtId="332" fontId="258" fillId="0" borderId="0" applyFont="0" applyFill="0" applyBorder="0" applyAlignment="0" applyProtection="0"/>
    <xf numFmtId="333" fontId="258" fillId="0" borderId="0" applyFont="0" applyFill="0" applyBorder="0" applyAlignment="0" applyProtection="0"/>
    <xf numFmtId="41" fontId="259" fillId="0" borderId="0" applyFont="0" applyFill="0" applyBorder="0" applyAlignment="0" applyProtection="0"/>
    <xf numFmtId="334" fontId="65" fillId="0" borderId="0" applyFont="0" applyFill="0" applyBorder="0" applyAlignment="0" applyProtection="0"/>
    <xf numFmtId="4" fontId="41" fillId="0" borderId="0" applyFont="0" applyFill="0" applyBorder="0" applyAlignment="0" applyProtection="0"/>
    <xf numFmtId="0" fontId="260" fillId="0" borderId="0">
      <alignment vertical="center"/>
    </xf>
    <xf numFmtId="0" fontId="261" fillId="0" borderId="0"/>
    <xf numFmtId="41" fontId="261" fillId="0" borderId="0" applyFont="0" applyFill="0" applyBorder="0" applyAlignment="0" applyProtection="0"/>
    <xf numFmtId="43" fontId="26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7" fillId="0" borderId="0"/>
    <xf numFmtId="335" fontId="261" fillId="0" borderId="0" applyFont="0" applyFill="0" applyBorder="0" applyAlignment="0" applyProtection="0"/>
    <xf numFmtId="336" fontId="261" fillId="0" borderId="0" applyFont="0" applyFill="0" applyBorder="0" applyAlignment="0" applyProtection="0"/>
    <xf numFmtId="8" fontId="37" fillId="0" borderId="0" applyFont="0" applyFill="0" applyBorder="0" applyAlignment="0" applyProtection="0"/>
    <xf numFmtId="6" fontId="37"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6" fillId="0" borderId="0"/>
    <xf numFmtId="0" fontId="18" fillId="0" borderId="0"/>
    <xf numFmtId="0" fontId="18"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7" fillId="0" borderId="0"/>
    <xf numFmtId="170" fontId="2" fillId="0" borderId="0" applyBorder="0">
      <alignment vertical="center"/>
    </xf>
    <xf numFmtId="0" fontId="267" fillId="0" borderId="0"/>
    <xf numFmtId="170" fontId="2" fillId="0" borderId="0" applyBorder="0">
      <alignment vertical="center"/>
    </xf>
    <xf numFmtId="0" fontId="267" fillId="0" borderId="0"/>
    <xf numFmtId="170" fontId="2" fillId="0" borderId="0" applyBorder="0">
      <alignment vertical="center"/>
    </xf>
    <xf numFmtId="0" fontId="267" fillId="0" borderId="0"/>
    <xf numFmtId="170" fontId="2" fillId="0" borderId="0" applyBorder="0">
      <alignment vertical="center"/>
    </xf>
    <xf numFmtId="0" fontId="267" fillId="0" borderId="0"/>
    <xf numFmtId="170" fontId="2" fillId="0" borderId="0" applyBorder="0">
      <alignment vertical="center"/>
    </xf>
    <xf numFmtId="0" fontId="267" fillId="0" borderId="0"/>
    <xf numFmtId="170" fontId="2" fillId="0" borderId="0" applyBorder="0">
      <alignment vertical="center"/>
    </xf>
    <xf numFmtId="0" fontId="267" fillId="0" borderId="0"/>
    <xf numFmtId="170" fontId="2" fillId="0" borderId="0" applyBorder="0">
      <alignment vertical="center"/>
    </xf>
    <xf numFmtId="0" fontId="267" fillId="0" borderId="0"/>
    <xf numFmtId="0" fontId="267" fillId="0" borderId="0"/>
    <xf numFmtId="0" fontId="267" fillId="0" borderId="0"/>
    <xf numFmtId="0" fontId="267" fillId="0" borderId="0"/>
    <xf numFmtId="0" fontId="267" fillId="0" borderId="0"/>
    <xf numFmtId="0" fontId="267" fillId="0" borderId="0"/>
  </cellStyleXfs>
  <cellXfs count="199">
    <xf numFmtId="0" fontId="0" fillId="0" borderId="0" xfId="0" applyAlignment="1"/>
    <xf numFmtId="1" fontId="7" fillId="2" borderId="0" xfId="0" quotePrefix="1" applyNumberFormat="1" applyFont="1" applyFill="1" applyAlignment="1">
      <alignment horizontal="left"/>
    </xf>
    <xf numFmtId="1" fontId="8" fillId="2" borderId="0" xfId="0" applyNumberFormat="1" applyFont="1" applyFill="1" applyAlignment="1">
      <alignment horizontal="left"/>
    </xf>
    <xf numFmtId="1" fontId="7" fillId="2" borderId="0" xfId="0"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1" fillId="0" borderId="0" xfId="0" quotePrefix="1" applyFont="1" applyAlignment="1">
      <alignment horizontal="left"/>
    </xf>
    <xf numFmtId="0" fontId="12" fillId="0" borderId="1" xfId="0" quotePrefix="1" applyFont="1" applyBorder="1" applyAlignment="1">
      <alignment horizontal="left"/>
    </xf>
    <xf numFmtId="0" fontId="12" fillId="0" borderId="0" xfId="0" quotePrefix="1" applyFont="1" applyBorder="1" applyAlignment="1">
      <alignment horizontal="left"/>
    </xf>
    <xf numFmtId="3" fontId="9" fillId="2" borderId="0" xfId="2" quotePrefix="1" applyNumberFormat="1" applyFont="1" applyFill="1" applyBorder="1" applyAlignment="1" applyProtection="1">
      <alignment horizontal="right" vertical="center"/>
    </xf>
    <xf numFmtId="0" fontId="12" fillId="0" borderId="1" xfId="0" applyFont="1" applyBorder="1" applyAlignment="1">
      <alignment horizontal="left"/>
    </xf>
    <xf numFmtId="3" fontId="14" fillId="0" borderId="1" xfId="2" quotePrefix="1" applyNumberFormat="1" applyFont="1" applyFill="1" applyBorder="1" applyAlignment="1" applyProtection="1">
      <alignment horizontal="right" vertical="center"/>
    </xf>
    <xf numFmtId="0" fontId="3" fillId="0" borderId="0" xfId="0" applyFont="1" applyAlignment="1"/>
    <xf numFmtId="0" fontId="5" fillId="0" borderId="0" xfId="0" applyFont="1" applyAlignment="1"/>
    <xf numFmtId="0" fontId="7" fillId="0" borderId="0" xfId="0" applyFont="1" applyBorder="1" applyAlignment="1">
      <alignment horizontal="left"/>
    </xf>
    <xf numFmtId="0" fontId="13" fillId="0" borderId="0" xfId="0" applyFont="1" applyAlignment="1">
      <alignment horizontal="left"/>
    </xf>
    <xf numFmtId="164" fontId="15" fillId="2" borderId="0" xfId="3"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3" fontId="11" fillId="0" borderId="0" xfId="2" quotePrefix="1" applyNumberFormat="1" applyFont="1" applyFill="1" applyBorder="1" applyAlignment="1" applyProtection="1">
      <alignment horizontal="right" vertical="center"/>
    </xf>
    <xf numFmtId="164" fontId="15" fillId="3" borderId="0" xfId="3" quotePrefix="1" applyNumberFormat="1" applyFont="1" applyFill="1" applyBorder="1" applyAlignment="1" applyProtection="1">
      <alignment horizontal="right" vertical="center"/>
    </xf>
    <xf numFmtId="0" fontId="0" fillId="3" borderId="0" xfId="0" applyFill="1" applyAlignment="1"/>
    <xf numFmtId="165" fontId="15" fillId="0" borderId="0" xfId="2" quotePrefix="1" applyNumberFormat="1" applyFont="1" applyFill="1" applyBorder="1" applyAlignment="1" applyProtection="1">
      <alignment horizontal="right" vertical="center"/>
    </xf>
    <xf numFmtId="9" fontId="15" fillId="0" borderId="0" xfId="3" quotePrefix="1" applyNumberFormat="1" applyFont="1" applyFill="1" applyBorder="1" applyAlignment="1" applyProtection="1">
      <alignment horizontal="right" vertical="center"/>
    </xf>
    <xf numFmtId="0" fontId="18" fillId="2" borderId="0" xfId="1" applyFill="1"/>
    <xf numFmtId="0" fontId="18" fillId="0" borderId="0" xfId="1"/>
    <xf numFmtId="4" fontId="15" fillId="2" borderId="0" xfId="2" quotePrefix="1" applyNumberFormat="1" applyFont="1" applyFill="1" applyBorder="1" applyAlignment="1" applyProtection="1">
      <alignment horizontal="right" vertical="center"/>
    </xf>
    <xf numFmtId="0" fontId="11" fillId="0" borderId="0" xfId="0" quotePrefix="1" applyFont="1" applyFill="1" applyAlignment="1">
      <alignment horizontal="left"/>
    </xf>
    <xf numFmtId="0" fontId="0" fillId="0" borderId="0" xfId="0" applyAlignment="1">
      <alignment wrapText="1"/>
    </xf>
    <xf numFmtId="0" fontId="12" fillId="2" borderId="0" xfId="1" applyFont="1" applyFill="1" applyAlignment="1">
      <alignment vertical="center" wrapText="1"/>
    </xf>
    <xf numFmtId="0" fontId="12" fillId="0" borderId="0" xfId="0" applyFont="1" applyAlignment="1">
      <alignment vertical="center" wrapText="1"/>
    </xf>
    <xf numFmtId="0" fontId="20" fillId="2" borderId="0" xfId="1" applyFont="1" applyFill="1"/>
    <xf numFmtId="0" fontId="8" fillId="0" borderId="0" xfId="0" applyFont="1" applyAlignment="1">
      <alignment vertical="center" wrapText="1"/>
    </xf>
    <xf numFmtId="0" fontId="16" fillId="0" borderId="0" xfId="0" applyFont="1" applyAlignment="1">
      <alignment wrapText="1"/>
    </xf>
    <xf numFmtId="3" fontId="14" fillId="0" borderId="1" xfId="2" applyNumberFormat="1" applyFont="1" applyFill="1" applyBorder="1" applyAlignment="1" applyProtection="1">
      <alignment horizontal="right" vertical="center"/>
    </xf>
    <xf numFmtId="3" fontId="9" fillId="2" borderId="1" xfId="2" applyNumberFormat="1" applyFont="1" applyFill="1" applyBorder="1" applyAlignment="1" applyProtection="1">
      <alignment horizontal="right" vertical="center"/>
    </xf>
    <xf numFmtId="0" fontId="0" fillId="0" borderId="0" xfId="0" applyFill="1" applyAlignment="1"/>
    <xf numFmtId="3" fontId="9" fillId="0" borderId="1" xfId="2" quotePrefix="1" applyNumberFormat="1" applyFont="1" applyFill="1" applyBorder="1" applyAlignment="1" applyProtection="1">
      <alignment horizontal="right" vertical="center"/>
    </xf>
    <xf numFmtId="165" fontId="15" fillId="2" borderId="0" xfId="2" applyNumberFormat="1" applyFont="1" applyFill="1" applyBorder="1" applyAlignment="1" applyProtection="1">
      <alignment horizontal="right" vertical="center"/>
    </xf>
    <xf numFmtId="4" fontId="15" fillId="0" borderId="0" xfId="2" quotePrefix="1" applyNumberFormat="1" applyFont="1" applyFill="1" applyBorder="1" applyAlignment="1" applyProtection="1">
      <alignment horizontal="right" vertical="center"/>
    </xf>
    <xf numFmtId="164" fontId="11" fillId="0" borderId="0" xfId="3" quotePrefix="1" applyNumberFormat="1" applyFont="1" applyFill="1" applyBorder="1" applyAlignment="1" applyProtection="1">
      <alignment horizontal="right" vertical="center"/>
    </xf>
    <xf numFmtId="165" fontId="11"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1" fillId="0" borderId="0" xfId="0" quotePrefix="1" applyFont="1" applyBorder="1" applyAlignment="1">
      <alignment horizontal="left"/>
    </xf>
    <xf numFmtId="0" fontId="21" fillId="2" borderId="0" xfId="0" quotePrefix="1" applyFont="1" applyFill="1" applyBorder="1" applyAlignment="1">
      <alignment horizontal="right"/>
    </xf>
    <xf numFmtId="0" fontId="21" fillId="2" borderId="0" xfId="0" applyFont="1" applyFill="1" applyBorder="1" applyAlignment="1">
      <alignment horizontal="right"/>
    </xf>
    <xf numFmtId="0" fontId="3" fillId="0" borderId="0" xfId="0" quotePrefix="1" applyFont="1" applyAlignment="1">
      <alignment horizontal="left"/>
    </xf>
    <xf numFmtId="168" fontId="15" fillId="2" borderId="0" xfId="2" quotePrefix="1" applyNumberFormat="1" applyFont="1" applyFill="1" applyBorder="1" applyAlignment="1" applyProtection="1">
      <alignment horizontal="right" vertical="center"/>
    </xf>
    <xf numFmtId="0" fontId="0" fillId="0" borderId="0" xfId="0" applyAlignment="1">
      <alignment horizontal="right"/>
    </xf>
    <xf numFmtId="0" fontId="7" fillId="0" borderId="0" xfId="0" applyFont="1" applyBorder="1" applyAlignment="1">
      <alignment horizontal="right"/>
    </xf>
    <xf numFmtId="0" fontId="11" fillId="0" borderId="0" xfId="0" quotePrefix="1" applyFont="1" applyAlignment="1">
      <alignment horizontal="right"/>
    </xf>
    <xf numFmtId="0" fontId="11" fillId="0" borderId="0" xfId="0" quotePrefix="1" applyFont="1" applyFill="1" applyAlignment="1">
      <alignment horizontal="right"/>
    </xf>
    <xf numFmtId="0" fontId="13" fillId="0" borderId="0" xfId="0" applyFont="1" applyAlignment="1">
      <alignment horizontal="right"/>
    </xf>
    <xf numFmtId="0" fontId="12" fillId="0" borderId="0" xfId="0" quotePrefix="1" applyFont="1" applyBorder="1" applyAlignment="1">
      <alignment horizontal="right"/>
    </xf>
    <xf numFmtId="1" fontId="7" fillId="2" borderId="0" xfId="0" quotePrefix="1" applyNumberFormat="1" applyFont="1" applyFill="1" applyAlignment="1">
      <alignment horizontal="right"/>
    </xf>
    <xf numFmtId="164" fontId="11" fillId="0" borderId="0" xfId="0" quotePrefix="1" applyNumberFormat="1" applyFont="1" applyAlignment="1">
      <alignment horizontal="right"/>
    </xf>
    <xf numFmtId="9" fontId="11" fillId="0" borderId="0" xfId="0" quotePrefix="1" applyNumberFormat="1" applyFont="1" applyAlignment="1">
      <alignment horizontal="right"/>
    </xf>
    <xf numFmtId="169" fontId="15" fillId="2" borderId="0" xfId="3" quotePrefix="1" applyNumberFormat="1" applyFont="1" applyFill="1" applyBorder="1" applyAlignment="1" applyProtection="1">
      <alignment horizontal="right" vertical="center"/>
    </xf>
    <xf numFmtId="171" fontId="11" fillId="0" borderId="0" xfId="0" quotePrefix="1" applyNumberFormat="1" applyFont="1" applyFill="1" applyAlignment="1">
      <alignment horizontal="right"/>
    </xf>
    <xf numFmtId="2" fontId="11" fillId="0" borderId="0" xfId="0" quotePrefix="1" applyNumberFormat="1" applyFont="1" applyAlignment="1">
      <alignment horizontal="right"/>
    </xf>
    <xf numFmtId="3" fontId="9" fillId="2" borderId="1" xfId="2" quotePrefix="1" applyNumberFormat="1" applyFont="1" applyFill="1" applyBorder="1" applyAlignment="1" applyProtection="1">
      <alignment horizontal="right" vertical="center"/>
    </xf>
    <xf numFmtId="0" fontId="12" fillId="0" borderId="0" xfId="0" quotePrefix="1" applyFont="1" applyBorder="1" applyAlignment="1">
      <alignment horizontal="left"/>
    </xf>
    <xf numFmtId="169" fontId="15" fillId="2" borderId="0" xfId="3" quotePrefix="1" applyNumberFormat="1" applyFont="1" applyFill="1" applyBorder="1" applyAlignment="1" applyProtection="1">
      <alignment horizontal="right" vertical="center"/>
    </xf>
    <xf numFmtId="3" fontId="15" fillId="4" borderId="0" xfId="2" quotePrefix="1" applyNumberFormat="1" applyFont="1" applyFill="1" applyBorder="1" applyAlignment="1" applyProtection="1">
      <alignment horizontal="right" vertical="center"/>
    </xf>
    <xf numFmtId="171" fontId="11" fillId="0" borderId="0" xfId="0" quotePrefix="1" applyNumberFormat="1" applyFont="1" applyAlignment="1">
      <alignment horizontal="right"/>
    </xf>
    <xf numFmtId="0" fontId="12" fillId="0" borderId="0" xfId="0" quotePrefix="1" applyFont="1" applyBorder="1" applyAlignment="1">
      <alignment horizontal="left"/>
    </xf>
    <xf numFmtId="0" fontId="11" fillId="0" borderId="0" xfId="0" applyFont="1" applyAlignment="1">
      <alignment horizontal="left"/>
    </xf>
    <xf numFmtId="3" fontId="9" fillId="2" borderId="1"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0" fontId="7" fillId="2" borderId="0" xfId="16" applyFont="1" applyFill="1" applyBorder="1" applyAlignment="1">
      <alignment horizontal="right"/>
    </xf>
    <xf numFmtId="0" fontId="21" fillId="2" borderId="0" xfId="16" quotePrefix="1" applyFont="1" applyFill="1" applyBorder="1" applyAlignment="1">
      <alignment horizontal="right"/>
    </xf>
    <xf numFmtId="1" fontId="21" fillId="2" borderId="0" xfId="16" quotePrefix="1" applyNumberFormat="1" applyFont="1" applyFill="1" applyBorder="1" applyAlignment="1">
      <alignment horizontal="right"/>
    </xf>
    <xf numFmtId="0" fontId="12" fillId="2" borderId="0" xfId="16" quotePrefix="1" applyFont="1" applyFill="1" applyBorder="1" applyAlignment="1">
      <alignment horizontal="left"/>
    </xf>
    <xf numFmtId="0" fontId="21" fillId="2" borderId="0" xfId="16" applyFont="1" applyFill="1" applyBorder="1" applyAlignment="1">
      <alignment horizontal="right"/>
    </xf>
    <xf numFmtId="1" fontId="21" fillId="2" borderId="0" xfId="16" applyNumberFormat="1" applyFont="1" applyFill="1" applyBorder="1" applyAlignment="1">
      <alignment horizontal="right"/>
    </xf>
    <xf numFmtId="3" fontId="9" fillId="2" borderId="1" xfId="2"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xf>
    <xf numFmtId="164" fontId="15" fillId="4" borderId="0" xfId="3" quotePrefix="1" applyNumberFormat="1" applyFont="1" applyFill="1" applyBorder="1" applyAlignment="1" applyProtection="1">
      <alignment horizontal="right" vertical="center"/>
    </xf>
    <xf numFmtId="0" fontId="11" fillId="4" borderId="0" xfId="0" quotePrefix="1" applyFont="1" applyFill="1" applyAlignment="1">
      <alignment horizontal="right"/>
    </xf>
    <xf numFmtId="0" fontId="11"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11" fillId="0" borderId="0" xfId="0" quotePrefix="1" applyFont="1" applyBorder="1" applyAlignment="1">
      <alignment horizontal="right"/>
    </xf>
    <xf numFmtId="0" fontId="7" fillId="2" borderId="60" xfId="5" applyFont="1" applyFill="1" applyBorder="1" applyAlignment="1">
      <alignment horizontal="right"/>
    </xf>
    <xf numFmtId="0" fontId="21" fillId="2" borderId="60" xfId="5" quotePrefix="1" applyFont="1" applyFill="1" applyBorder="1" applyAlignment="1">
      <alignment horizontal="right"/>
    </xf>
    <xf numFmtId="1" fontId="21" fillId="2" borderId="60" xfId="5" quotePrefix="1" applyNumberFormat="1" applyFont="1" applyFill="1" applyBorder="1" applyAlignment="1">
      <alignment horizontal="right"/>
    </xf>
    <xf numFmtId="0" fontId="12" fillId="2" borderId="1" xfId="5" quotePrefix="1" applyFont="1" applyFill="1" applyBorder="1" applyAlignment="1">
      <alignment horizontal="left"/>
    </xf>
    <xf numFmtId="0" fontId="21" fillId="2" borderId="1" xfId="5" applyFont="1" applyFill="1" applyBorder="1" applyAlignment="1">
      <alignment horizontal="right"/>
    </xf>
    <xf numFmtId="1" fontId="21" fillId="2" borderId="1" xfId="5" applyNumberFormat="1" applyFont="1" applyFill="1" applyBorder="1" applyAlignment="1">
      <alignment horizontal="right"/>
    </xf>
    <xf numFmtId="0" fontId="21" fillId="2" borderId="1" xfId="5" quotePrefix="1" applyFont="1" applyFill="1" applyBorder="1" applyAlignment="1">
      <alignment horizontal="right"/>
    </xf>
    <xf numFmtId="3" fontId="7" fillId="2" borderId="0" xfId="5" applyNumberFormat="1" applyFont="1" applyFill="1"/>
    <xf numFmtId="3" fontId="21" fillId="2" borderId="0" xfId="5" applyNumberFormat="1" applyFont="1" applyFill="1"/>
    <xf numFmtId="337" fontId="21" fillId="2" borderId="0" xfId="56330" applyNumberFormat="1" applyFont="1" applyFill="1" applyAlignment="1">
      <alignment horizontal="right"/>
    </xf>
    <xf numFmtId="3" fontId="7" fillId="2" borderId="0" xfId="5" quotePrefix="1" applyNumberFormat="1" applyFont="1" applyFill="1"/>
    <xf numFmtId="166" fontId="7" fillId="2" borderId="0" xfId="56330" applyNumberFormat="1" applyFont="1" applyFill="1" applyAlignment="1">
      <alignment horizontal="right"/>
    </xf>
    <xf numFmtId="337" fontId="7" fillId="2" borderId="0" xfId="56330" applyNumberFormat="1" applyFont="1" applyFill="1" applyAlignment="1">
      <alignment horizontal="right"/>
    </xf>
    <xf numFmtId="166" fontId="7" fillId="2" borderId="0" xfId="56330" quotePrefix="1" applyNumberFormat="1" applyFont="1" applyFill="1" applyAlignment="1">
      <alignment horizontal="right"/>
    </xf>
    <xf numFmtId="3" fontId="8" fillId="2" borderId="0" xfId="5" quotePrefix="1" applyNumberFormat="1" applyFont="1" applyFill="1"/>
    <xf numFmtId="166" fontId="8" fillId="2" borderId="0" xfId="56330" applyNumberFormat="1" applyFont="1" applyFill="1" applyAlignment="1">
      <alignment horizontal="right"/>
    </xf>
    <xf numFmtId="337" fontId="8" fillId="2" borderId="0" xfId="56330" quotePrefix="1" applyNumberFormat="1" applyFont="1" applyFill="1" applyAlignment="1">
      <alignment horizontal="right"/>
    </xf>
    <xf numFmtId="337" fontId="7" fillId="2" borderId="0" xfId="56330" quotePrefix="1" applyNumberFormat="1" applyFont="1" applyFill="1" applyAlignment="1">
      <alignment horizontal="right"/>
    </xf>
    <xf numFmtId="166" fontId="8" fillId="2" borderId="0" xfId="5" quotePrefix="1" applyNumberFormat="1" applyFont="1" applyFill="1" applyAlignment="1">
      <alignment horizontal="right" vertical="center"/>
    </xf>
    <xf numFmtId="166" fontId="8" fillId="2" borderId="0" xfId="56330" applyNumberFormat="1" applyFont="1" applyFill="1" applyAlignment="1">
      <alignment horizontal="right" vertical="center"/>
    </xf>
    <xf numFmtId="337" fontId="8" fillId="2" borderId="0" xfId="56330" quotePrefix="1" applyNumberFormat="1" applyFont="1" applyFill="1" applyAlignment="1">
      <alignment horizontal="right" vertical="center"/>
    </xf>
    <xf numFmtId="166" fontId="8" fillId="0" borderId="0" xfId="5" quotePrefix="1" applyNumberFormat="1" applyFont="1" applyFill="1" applyAlignment="1">
      <alignment horizontal="right"/>
    </xf>
    <xf numFmtId="164" fontId="8" fillId="2" borderId="61" xfId="56330" applyNumberFormat="1" applyFont="1" applyFill="1" applyBorder="1"/>
    <xf numFmtId="164" fontId="8" fillId="2" borderId="61" xfId="56330" applyNumberFormat="1" applyFont="1" applyFill="1" applyBorder="1" applyAlignment="1">
      <alignment horizontal="right"/>
    </xf>
    <xf numFmtId="338" fontId="8" fillId="2" borderId="61" xfId="5" applyNumberFormat="1" applyFont="1" applyFill="1" applyBorder="1"/>
    <xf numFmtId="164" fontId="7" fillId="2" borderId="61" xfId="56330" applyNumberFormat="1" applyFont="1" applyFill="1" applyBorder="1"/>
    <xf numFmtId="164" fontId="7" fillId="2" borderId="61" xfId="56330" quotePrefix="1" applyNumberFormat="1" applyFont="1" applyFill="1" applyBorder="1"/>
    <xf numFmtId="164" fontId="7" fillId="2" borderId="61" xfId="56330" quotePrefix="1" applyNumberFormat="1" applyFont="1" applyFill="1" applyBorder="1" applyAlignment="1">
      <alignment horizontal="right"/>
    </xf>
    <xf numFmtId="338" fontId="7" fillId="2" borderId="61" xfId="5" applyNumberFormat="1" applyFont="1" applyFill="1" applyBorder="1" applyAlignment="1">
      <alignment horizontal="right"/>
    </xf>
    <xf numFmtId="3" fontId="8" fillId="2" borderId="0" xfId="56330" applyNumberFormat="1" applyFont="1" applyFill="1" applyAlignment="1">
      <alignment horizontal="right"/>
    </xf>
    <xf numFmtId="3" fontId="28" fillId="2" borderId="1" xfId="2" quotePrefix="1" applyNumberFormat="1" applyFont="1" applyFill="1" applyBorder="1" applyAlignment="1" applyProtection="1">
      <alignment horizontal="right" vertical="center"/>
    </xf>
    <xf numFmtId="3" fontId="14" fillId="2" borderId="1" xfId="2" quotePrefix="1" applyNumberFormat="1" applyFont="1" applyFill="1" applyBorder="1" applyAlignment="1" applyProtection="1">
      <alignment horizontal="right" vertical="center"/>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8" fillId="2" borderId="0" xfId="5" quotePrefix="1" applyNumberFormat="1" applyFont="1" applyFill="1" applyAlignment="1">
      <alignment horizontal="right" vertical="center" wrapText="1"/>
    </xf>
    <xf numFmtId="0" fontId="0" fillId="0" borderId="0" xfId="0" applyAlignment="1"/>
    <xf numFmtId="0" fontId="11" fillId="0" borderId="0" xfId="5" quotePrefix="1" applyFont="1" applyAlignment="1">
      <alignment horizontal="left" wrapText="1"/>
    </xf>
    <xf numFmtId="0" fontId="12" fillId="0" borderId="1" xfId="56376" quotePrefix="1" applyFont="1" applyBorder="1" applyAlignment="1">
      <alignment horizontal="left"/>
    </xf>
    <xf numFmtId="0" fontId="6" fillId="2" borderId="0" xfId="56376" applyFont="1" applyFill="1"/>
    <xf numFmtId="1" fontId="7" fillId="2" borderId="0" xfId="56376" quotePrefix="1" applyNumberFormat="1" applyFont="1" applyFill="1" applyAlignment="1">
      <alignment horizontal="left"/>
    </xf>
    <xf numFmtId="0" fontId="18" fillId="0" borderId="0" xfId="56376"/>
    <xf numFmtId="166" fontId="7" fillId="2" borderId="0" xfId="56376" quotePrefix="1" applyNumberFormat="1" applyFont="1" applyFill="1" applyAlignment="1">
      <alignment horizontal="right"/>
    </xf>
    <xf numFmtId="1" fontId="8" fillId="2" borderId="0" xfId="56376" quotePrefix="1" applyNumberFormat="1" applyFont="1" applyFill="1" applyAlignment="1">
      <alignment horizontal="left"/>
    </xf>
    <xf numFmtId="166" fontId="8" fillId="2" borderId="0" xfId="56376" quotePrefix="1" applyNumberFormat="1" applyFont="1" applyFill="1" applyAlignment="1">
      <alignment horizontal="right"/>
    </xf>
    <xf numFmtId="0" fontId="8" fillId="2" borderId="0" xfId="56376" quotePrefix="1" applyFont="1" applyFill="1" applyAlignment="1">
      <alignment horizontal="left"/>
    </xf>
    <xf numFmtId="3" fontId="7" fillId="2" borderId="1" xfId="56376" applyNumberFormat="1" applyFont="1" applyFill="1" applyBorder="1" applyAlignment="1">
      <alignment horizontal="right"/>
    </xf>
    <xf numFmtId="3" fontId="7" fillId="2" borderId="1" xfId="56376" quotePrefix="1" applyNumberFormat="1" applyFont="1" applyFill="1" applyBorder="1" applyAlignment="1">
      <alignment horizontal="right"/>
    </xf>
    <xf numFmtId="0" fontId="11" fillId="2" borderId="0" xfId="56376" applyFont="1" applyFill="1"/>
    <xf numFmtId="167" fontId="8" fillId="2" borderId="0" xfId="56376" quotePrefix="1" applyNumberFormat="1" applyFont="1" applyFill="1" applyAlignment="1">
      <alignment horizontal="right"/>
    </xf>
    <xf numFmtId="167" fontId="8" fillId="2" borderId="0" xfId="56376" applyNumberFormat="1" applyFont="1" applyFill="1" applyAlignment="1">
      <alignment horizontal="right"/>
    </xf>
    <xf numFmtId="1" fontId="8" fillId="2" borderId="0" xfId="56376" applyNumberFormat="1" applyFont="1" applyFill="1" applyAlignment="1">
      <alignment horizontal="left"/>
    </xf>
    <xf numFmtId="3" fontId="8" fillId="2" borderId="0" xfId="56376" quotePrefix="1" applyNumberFormat="1" applyFont="1" applyFill="1" applyAlignment="1">
      <alignment horizontal="right"/>
    </xf>
    <xf numFmtId="3" fontId="8" fillId="2" borderId="0" xfId="56376" applyNumberFormat="1" applyFont="1" applyFill="1" applyAlignment="1">
      <alignment horizontal="right"/>
    </xf>
    <xf numFmtId="1" fontId="12" fillId="2" borderId="0" xfId="56376" quotePrefix="1" applyNumberFormat="1" applyFont="1" applyFill="1" applyAlignment="1">
      <alignment horizontal="left" indent="1"/>
    </xf>
    <xf numFmtId="166" fontId="12" fillId="2" borderId="0" xfId="56376" quotePrefix="1" applyNumberFormat="1" applyFont="1" applyFill="1" applyAlignment="1">
      <alignment horizontal="right"/>
    </xf>
    <xf numFmtId="0" fontId="12" fillId="2" borderId="0" xfId="56376" applyFont="1" applyFill="1"/>
    <xf numFmtId="1" fontId="7" fillId="2" borderId="2" xfId="56376" quotePrefix="1" applyNumberFormat="1" applyFont="1" applyFill="1" applyBorder="1" applyAlignment="1">
      <alignment horizontal="left"/>
    </xf>
    <xf numFmtId="166" fontId="8" fillId="2" borderId="2" xfId="56376" quotePrefix="1" applyNumberFormat="1" applyFont="1" applyFill="1" applyBorder="1" applyAlignment="1">
      <alignment horizontal="right"/>
    </xf>
    <xf numFmtId="1" fontId="8" fillId="2" borderId="0" xfId="56376" applyNumberFormat="1" applyFont="1" applyFill="1"/>
    <xf numFmtId="0" fontId="7" fillId="2" borderId="0" xfId="56376" quotePrefix="1" applyFont="1" applyFill="1" applyAlignment="1">
      <alignment horizontal="left"/>
    </xf>
    <xf numFmtId="1" fontId="22" fillId="2" borderId="0" xfId="56376" quotePrefix="1" applyNumberFormat="1" applyFont="1" applyFill="1" applyAlignment="1">
      <alignment horizontal="left"/>
    </xf>
    <xf numFmtId="3" fontId="7" fillId="2" borderId="0" xfId="56376" applyNumberFormat="1" applyFont="1" applyFill="1" applyAlignment="1">
      <alignment horizontal="right"/>
    </xf>
    <xf numFmtId="167" fontId="8" fillId="0" borderId="0" xfId="56376" quotePrefix="1" applyNumberFormat="1" applyFont="1" applyFill="1" applyAlignment="1">
      <alignment horizontal="right"/>
    </xf>
    <xf numFmtId="167" fontId="8" fillId="0" borderId="0" xfId="56376" applyNumberFormat="1" applyFont="1" applyFill="1" applyAlignment="1">
      <alignment horizontal="right"/>
    </xf>
    <xf numFmtId="0" fontId="8" fillId="2" borderId="0" xfId="56376" applyFont="1" applyFill="1"/>
    <xf numFmtId="0" fontId="18" fillId="0" borderId="0" xfId="56376" applyFont="1"/>
    <xf numFmtId="0" fontId="13" fillId="2" borderId="0" xfId="56376" quotePrefix="1" applyFont="1" applyFill="1" applyAlignment="1">
      <alignment horizontal="left"/>
    </xf>
    <xf numFmtId="166" fontId="7" fillId="2" borderId="0" xfId="56376" applyNumberFormat="1" applyFont="1" applyFill="1" applyAlignment="1">
      <alignment horizontal="right"/>
    </xf>
    <xf numFmtId="0" fontId="12" fillId="2" borderId="0" xfId="56376" quotePrefix="1" applyFont="1" applyFill="1" applyAlignment="1">
      <alignment horizontal="left"/>
    </xf>
    <xf numFmtId="0" fontId="12" fillId="2" borderId="0" xfId="56376" quotePrefix="1" applyFont="1" applyFill="1" applyAlignment="1">
      <alignment horizontal="left" indent="1"/>
    </xf>
    <xf numFmtId="166" fontId="12" fillId="0" borderId="0" xfId="56376" quotePrefix="1" applyNumberFormat="1" applyFont="1" applyFill="1" applyAlignment="1">
      <alignment horizontal="right"/>
    </xf>
    <xf numFmtId="0" fontId="7" fillId="2" borderId="3" xfId="56376" quotePrefix="1" applyFont="1" applyFill="1" applyBorder="1" applyAlignment="1">
      <alignment horizontal="left"/>
    </xf>
    <xf numFmtId="166" fontId="7" fillId="2" borderId="3" xfId="56376" quotePrefix="1" applyNumberFormat="1" applyFont="1" applyFill="1" applyBorder="1" applyAlignment="1">
      <alignment horizontal="right"/>
    </xf>
    <xf numFmtId="0" fontId="12" fillId="2" borderId="0" xfId="56376" applyFont="1" applyFill="1" applyAlignment="1">
      <alignment horizontal="left"/>
    </xf>
    <xf numFmtId="0" fontId="8" fillId="2" borderId="0" xfId="56376" applyFont="1" applyFill="1" applyAlignment="1">
      <alignment horizontal="left"/>
    </xf>
    <xf numFmtId="166" fontId="7" fillId="2" borderId="0" xfId="0" quotePrefix="1" applyNumberFormat="1" applyFont="1" applyFill="1" applyAlignment="1">
      <alignment horizontal="right"/>
    </xf>
    <xf numFmtId="166" fontId="8" fillId="2" borderId="0" xfId="0" quotePrefix="1" applyNumberFormat="1" applyFont="1" applyFill="1" applyAlignment="1">
      <alignment horizontal="right"/>
    </xf>
    <xf numFmtId="3" fontId="7" fillId="2" borderId="1" xfId="0" quotePrefix="1" applyNumberFormat="1" applyFont="1" applyFill="1" applyBorder="1" applyAlignment="1">
      <alignment horizontal="right"/>
    </xf>
    <xf numFmtId="167" fontId="8" fillId="2" borderId="0" xfId="0" applyNumberFormat="1" applyFont="1" applyFill="1" applyAlignment="1">
      <alignment horizontal="right"/>
    </xf>
    <xf numFmtId="3" fontId="8" fillId="2" borderId="0" xfId="0" quotePrefix="1" applyNumberFormat="1" applyFont="1" applyFill="1" applyAlignment="1">
      <alignment horizontal="right"/>
    </xf>
    <xf numFmtId="3" fontId="8" fillId="2" borderId="0" xfId="0" applyNumberFormat="1" applyFont="1" applyFill="1" applyAlignment="1">
      <alignment horizontal="right"/>
    </xf>
    <xf numFmtId="166" fontId="12" fillId="2" borderId="0" xfId="0" quotePrefix="1" applyNumberFormat="1" applyFont="1" applyFill="1" applyAlignment="1">
      <alignment horizontal="right"/>
    </xf>
    <xf numFmtId="3" fontId="7" fillId="2" borderId="0" xfId="0" applyNumberFormat="1" applyFont="1" applyFill="1" applyAlignment="1">
      <alignment horizontal="right"/>
    </xf>
    <xf numFmtId="166" fontId="7" fillId="2" borderId="0" xfId="0" applyNumberFormat="1" applyFont="1" applyFill="1" applyAlignment="1">
      <alignment horizontal="right"/>
    </xf>
    <xf numFmtId="166" fontId="7" fillId="2" borderId="0" xfId="5" quotePrefix="1" applyNumberFormat="1" applyFont="1" applyFill="1" applyBorder="1" applyAlignment="1">
      <alignment horizontal="right"/>
    </xf>
    <xf numFmtId="0" fontId="7" fillId="2" borderId="0" xfId="5" quotePrefix="1" applyFont="1" applyFill="1"/>
    <xf numFmtId="166" fontId="7" fillId="2" borderId="0" xfId="5" applyNumberFormat="1" applyFont="1" applyFill="1"/>
    <xf numFmtId="0" fontId="8" fillId="2" borderId="0" xfId="5" quotePrefix="1" applyFont="1" applyFill="1"/>
    <xf numFmtId="166" fontId="8" fillId="2" borderId="0" xfId="5" applyNumberFormat="1" applyFont="1" applyFill="1"/>
    <xf numFmtId="0" fontId="12" fillId="2" borderId="0" xfId="0" quotePrefix="1" applyFont="1" applyFill="1" applyAlignment="1">
      <alignment horizontal="left" indent="1"/>
    </xf>
    <xf numFmtId="1" fontId="8" fillId="2" borderId="0" xfId="5" quotePrefix="1" applyNumberFormat="1" applyFont="1" applyFill="1"/>
    <xf numFmtId="166" fontId="8" fillId="2" borderId="0" xfId="5" quotePrefix="1" applyNumberFormat="1" applyFont="1" applyFill="1"/>
    <xf numFmtId="1" fontId="8" fillId="2" borderId="0" xfId="5" quotePrefix="1" applyNumberFormat="1" applyFont="1" applyFill="1" applyAlignment="1">
      <alignment horizontal="left" vertical="center" wrapText="1"/>
    </xf>
    <xf numFmtId="166" fontId="8" fillId="2" borderId="0" xfId="5" applyNumberFormat="1" applyFont="1" applyFill="1" applyAlignment="1">
      <alignment vertical="center" wrapText="1"/>
    </xf>
    <xf numFmtId="0" fontId="8" fillId="2" borderId="0" xfId="5" quotePrefix="1" applyFont="1" applyFill="1" applyAlignment="1">
      <alignment horizontal="left"/>
    </xf>
    <xf numFmtId="0" fontId="7" fillId="2" borderId="0" xfId="5" quotePrefix="1" applyFont="1" applyFill="1" applyBorder="1"/>
    <xf numFmtId="166" fontId="7" fillId="2" borderId="0" xfId="5" applyNumberFormat="1" applyFont="1" applyFill="1" applyBorder="1"/>
    <xf numFmtId="0" fontId="12" fillId="2" borderId="0" xfId="5" quotePrefix="1" applyFont="1" applyFill="1" applyBorder="1" applyAlignment="1">
      <alignment horizontal="left" vertical="top"/>
    </xf>
    <xf numFmtId="0" fontId="21" fillId="2" borderId="0" xfId="5" quotePrefix="1" applyFont="1" applyFill="1" applyBorder="1" applyAlignment="1">
      <alignment horizontal="right" vertical="center"/>
    </xf>
    <xf numFmtId="1" fontId="21" fillId="2" borderId="0" xfId="5" quotePrefix="1" applyNumberFormat="1" applyFont="1" applyFill="1" applyBorder="1" applyAlignment="1">
      <alignment horizontal="right" vertical="center"/>
    </xf>
    <xf numFmtId="0" fontId="8" fillId="2" borderId="0" xfId="1" applyFont="1" applyFill="1" applyAlignment="1">
      <alignment horizontal="left" vertical="center" wrapText="1"/>
    </xf>
    <xf numFmtId="0" fontId="20" fillId="2" borderId="0" xfId="1" applyFont="1" applyFill="1" applyAlignment="1">
      <alignment wrapText="1"/>
    </xf>
    <xf numFmtId="0" fontId="2" fillId="0" borderId="0" xfId="16" applyAlignment="1">
      <alignment wrapText="1"/>
    </xf>
    <xf numFmtId="1" fontId="8" fillId="2" borderId="0" xfId="56376" quotePrefix="1" applyNumberFormat="1" applyFont="1" applyFill="1" applyAlignment="1">
      <alignment horizontal="left" wrapText="1"/>
    </xf>
    <xf numFmtId="0" fontId="11" fillId="0" borderId="0" xfId="0" applyFont="1" applyAlignment="1">
      <alignment wrapText="1"/>
    </xf>
    <xf numFmtId="0" fontId="0" fillId="0" borderId="0" xfId="0" applyAlignment="1">
      <alignment wrapText="1"/>
    </xf>
    <xf numFmtId="0" fontId="0" fillId="0" borderId="0" xfId="0" applyAlignment="1"/>
    <xf numFmtId="0" fontId="12" fillId="0" borderId="0" xfId="0" quotePrefix="1" applyFont="1" applyBorder="1" applyAlignment="1">
      <alignment horizontal="left" wrapText="1"/>
    </xf>
  </cellXfs>
  <cellStyles count="56423">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6"/>
    <cellStyle name="Normal 101" xfId="56377"/>
    <cellStyle name="Normal 102" xfId="56380"/>
    <cellStyle name="Normal 103" xfId="56382"/>
    <cellStyle name="Normal 104" xfId="56379"/>
    <cellStyle name="Normal 105" xfId="56378"/>
    <cellStyle name="Normal 106" xfId="56383"/>
    <cellStyle name="Normal 107" xfId="56385"/>
    <cellStyle name="Normal 108" xfId="56386"/>
    <cellStyle name="Normal 109" xfId="56381"/>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4"/>
    <cellStyle name="Normal 111" xfId="56387"/>
    <cellStyle name="Normal 112" xfId="56388"/>
    <cellStyle name="Normal 113" xfId="56389"/>
    <cellStyle name="Normal 114" xfId="56390"/>
    <cellStyle name="Normal 115" xfId="56393"/>
    <cellStyle name="Normal 116" xfId="56394"/>
    <cellStyle name="Normal 117" xfId="56392"/>
    <cellStyle name="Normal 118" xfId="56391"/>
    <cellStyle name="Normal 119" xfId="5639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6"/>
    <cellStyle name="Normal 121" xfId="56397"/>
    <cellStyle name="Normal 122" xfId="56398"/>
    <cellStyle name="Normal 123" xfId="56399"/>
    <cellStyle name="Normal 124" xfId="56400"/>
    <cellStyle name="Normal 125" xfId="56401"/>
    <cellStyle name="Normal 126" xfId="56402"/>
    <cellStyle name="Normal 127" xfId="56403"/>
    <cellStyle name="Normal 128" xfId="56405"/>
    <cellStyle name="Normal 129" xfId="5640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9"/>
    <cellStyle name="Normal 131" xfId="56411"/>
    <cellStyle name="Normal 132" xfId="56413"/>
    <cellStyle name="Normal 133" xfId="56415"/>
    <cellStyle name="Normal 134" xfId="56417"/>
    <cellStyle name="Normal 135" xfId="56418"/>
    <cellStyle name="Normal 136" xfId="56419"/>
    <cellStyle name="Normal 137" xfId="56420"/>
    <cellStyle name="Normal 138" xfId="56421"/>
    <cellStyle name="Normal 139" xfId="56422"/>
    <cellStyle name="Normal 14" xfId="26209"/>
    <cellStyle name="Normal 14 2" xfId="26210"/>
    <cellStyle name="Normal 14 3" xfId="26211"/>
    <cellStyle name="Normal 14 4" xfId="26212"/>
    <cellStyle name="Normal 14_note 2_FTAResultat" xfId="26213"/>
    <cellStyle name="Normal 15" xfId="26214"/>
    <cellStyle name="Normal 15 2" xfId="26215"/>
    <cellStyle name="Normal 15_note 2_FTAResultat" xfId="26216"/>
    <cellStyle name="Normal 16" xfId="26217"/>
    <cellStyle name="Normal 16 2" xfId="26218"/>
    <cellStyle name="Normal 16_note 2_FTAResultat" xfId="26219"/>
    <cellStyle name="Normal 17" xfId="26220"/>
    <cellStyle name="Normal 17 2" xfId="26221"/>
    <cellStyle name="Normal 17_note 2_FTAResultat" xfId="26222"/>
    <cellStyle name="Normal 18" xfId="26223"/>
    <cellStyle name="Normal 18 2" xfId="26224"/>
    <cellStyle name="Normal 18_note 2_FTAResultat" xfId="26225"/>
    <cellStyle name="Normal 19" xfId="26226"/>
    <cellStyle name="Normal 19 2" xfId="26227"/>
    <cellStyle name="Normal 19 3" xfId="26228"/>
    <cellStyle name="Normal 19_note 2_FTAResultat" xfId="26229"/>
    <cellStyle name="Normal 2" xfId="6"/>
    <cellStyle name="Normal 2 2" xfId="26231"/>
    <cellStyle name="Normal 2 2 10" xfId="56416"/>
    <cellStyle name="Normal 2 2 2" xfId="26232"/>
    <cellStyle name="Normal 2 2 2 2" xfId="26233"/>
    <cellStyle name="Normal 2 2 2_note 2_FTAResultat" xfId="26234"/>
    <cellStyle name="Normal 2 2 3" xfId="26235"/>
    <cellStyle name="Normal 2 2 4" xfId="56404"/>
    <cellStyle name="Normal 2 2 5" xfId="56406"/>
    <cellStyle name="Normal 2 2 6" xfId="56408"/>
    <cellStyle name="Normal 2 2 7" xfId="56410"/>
    <cellStyle name="Normal 2 2 8" xfId="56412"/>
    <cellStyle name="Normal 2 2 9" xfId="56414"/>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80" xfId="56356"/>
    <cellStyle name="Normal 81" xfId="56359"/>
    <cellStyle name="Normal 82" xfId="56360"/>
    <cellStyle name="Normal 83" xfId="56358"/>
    <cellStyle name="Normal 84" xfId="56357"/>
    <cellStyle name="Normal 85" xfId="56361"/>
    <cellStyle name="Normal 86" xfId="56362"/>
    <cellStyle name="Normal 87" xfId="56363"/>
    <cellStyle name="Normal 88" xfId="56364"/>
    <cellStyle name="Normal 89" xfId="56367"/>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 90" xfId="56368"/>
    <cellStyle name="Normal 91" xfId="56366"/>
    <cellStyle name="Normal 92" xfId="56365"/>
    <cellStyle name="Normal 93" xfId="56369"/>
    <cellStyle name="Normal 94" xfId="56370"/>
    <cellStyle name="Normal 95" xfId="56371"/>
    <cellStyle name="Normal 96" xfId="56372"/>
    <cellStyle name="Normal 97" xfId="56373"/>
    <cellStyle name="Normal 98" xfId="56374"/>
    <cellStyle name="Normal 99" xfId="56375"/>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8</xdr:col>
      <xdr:colOff>171451</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3800474"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_et_Controle/RESULTATS/2019%201er%20trim/Tableaux%20de%20chiffres/Descentes%20de%20comptes%20(gb)-%20TC%20incl.%20in%20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Histo-Groupe recomposé"/>
      <sheetName val="Histo-Pôles recomposé"/>
      <sheetName val="PF pro forma"/>
      <sheetName val="Histo-Groupe pro forma"/>
      <sheetName val="Histo-Groupe "/>
      <sheetName val="Histo-Pôles "/>
      <sheetName val="Histo-Autres Activités recompo"/>
      <sheetName val="Histo-Autres Activités LIENS"/>
      <sheetName val="CP-GroupeCarréDétail recomposé"/>
      <sheetName val="Groupe recomposé"/>
      <sheetName val="BDDF"/>
      <sheetName val="BNL bc"/>
      <sheetName val="BDDB"/>
      <sheetName val="Autres Retail"/>
      <sheetName val="IFS"/>
      <sheetName val="CIB"/>
      <sheetName val="Autres activités"/>
      <sheetName val="Autres activités LIENS"/>
      <sheetName val="FPN "/>
      <sheetName val="FPN pro forma"/>
    </sheetNames>
    <sheetDataSet>
      <sheetData sheetId="0">
        <row r="2">
          <cell r="F2" t="str">
            <v xml:space="preserve">1Q19 </v>
          </cell>
          <cell r="G2" t="str">
            <v xml:space="preserve">1Q18 </v>
          </cell>
          <cell r="H2" t="str">
            <v xml:space="preserve">1Q19  / </v>
          </cell>
          <cell r="I2" t="str">
            <v xml:space="preserve">4Q18 </v>
          </cell>
          <cell r="J2" t="str">
            <v xml:space="preserve">1Q19  / </v>
          </cell>
        </row>
        <row r="3">
          <cell r="H3" t="str">
            <v xml:space="preserve">1Q18 </v>
          </cell>
          <cell r="J3" t="str">
            <v xml:space="preserve">4Q18 </v>
          </cell>
        </row>
        <row r="37">
          <cell r="B37" t="str">
            <v>Split FICC / EPS</v>
          </cell>
          <cell r="C37" t="str">
            <v xml:space="preserve">2019 </v>
          </cell>
          <cell r="D37" t="str">
            <v xml:space="preserve">4Q19 </v>
          </cell>
          <cell r="E37" t="str">
            <v xml:space="preserve">9M19 </v>
          </cell>
          <cell r="F37" t="str">
            <v xml:space="preserve">3Q19 </v>
          </cell>
          <cell r="G37" t="str">
            <v xml:space="preserve">1S19 </v>
          </cell>
          <cell r="H37" t="str">
            <v xml:space="preserve">2Q19 </v>
          </cell>
          <cell r="I37" t="str">
            <v xml:space="preserve">1Q19 </v>
          </cell>
          <cell r="J37" t="str">
            <v xml:space="preserve">2018 </v>
          </cell>
          <cell r="K37" t="str">
            <v xml:space="preserve">4Q18 </v>
          </cell>
          <cell r="L37" t="str">
            <v xml:space="preserve">9M18 </v>
          </cell>
          <cell r="M37" t="str">
            <v xml:space="preserve">3Q18 </v>
          </cell>
          <cell r="N37" t="str">
            <v xml:space="preserve">1S18 </v>
          </cell>
          <cell r="O37" t="str">
            <v xml:space="preserve">2Q18 </v>
          </cell>
          <cell r="P37" t="str">
            <v xml:space="preserve">1Q18 </v>
          </cell>
        </row>
        <row r="38">
          <cell r="B38" t="str">
            <v>FICC</v>
          </cell>
          <cell r="I38">
            <v>1035000</v>
          </cell>
          <cell r="J38">
            <v>2719060.0735900179</v>
          </cell>
          <cell r="K38">
            <v>504700.40945513698</v>
          </cell>
          <cell r="L38">
            <v>2214359.664134881</v>
          </cell>
          <cell r="M38">
            <v>679698.35455849301</v>
          </cell>
          <cell r="N38">
            <v>1534661.309576388</v>
          </cell>
          <cell r="O38">
            <v>729443.61641860695</v>
          </cell>
          <cell r="P38">
            <v>805217.69315778103</v>
          </cell>
        </row>
        <row r="39">
          <cell r="B39" t="str">
            <v>Equity &amp; Prime Services</v>
          </cell>
          <cell r="I39">
            <v>488000</v>
          </cell>
          <cell r="J39">
            <v>2007539.5773290729</v>
          </cell>
          <cell r="K39">
            <v>144992.361487093</v>
          </cell>
          <cell r="L39">
            <v>1862547.21584198</v>
          </cell>
          <cell r="M39">
            <v>452344.98807211098</v>
          </cell>
          <cell r="N39">
            <v>1410202.2277698689</v>
          </cell>
          <cell r="O39">
            <v>717759.696807364</v>
          </cell>
          <cell r="P39">
            <v>692442.53096250503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20" sqref="B20"/>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220</v>
      </c>
    </row>
    <row r="10" spans="2:10" ht="24.75" customHeight="1">
      <c r="B10" s="191" t="s">
        <v>52</v>
      </c>
      <c r="C10" s="191"/>
      <c r="D10" s="191"/>
      <c r="E10" s="191"/>
      <c r="F10" s="191"/>
      <c r="G10" s="191"/>
      <c r="H10" s="33"/>
      <c r="I10" s="33"/>
      <c r="J10" s="33"/>
    </row>
    <row r="11" spans="2:10" ht="24.75" customHeight="1">
      <c r="B11" s="191"/>
      <c r="C11" s="191"/>
      <c r="D11" s="191"/>
      <c r="E11" s="191"/>
      <c r="F11" s="191"/>
      <c r="G11" s="191"/>
      <c r="H11" s="34"/>
      <c r="I11" s="34"/>
      <c r="J11" s="34"/>
    </row>
    <row r="13" spans="2:10" ht="15.75" customHeight="1">
      <c r="B13" s="191"/>
      <c r="C13" s="191"/>
      <c r="D13" s="191"/>
      <c r="E13" s="191"/>
      <c r="F13" s="191"/>
      <c r="G13" s="191"/>
      <c r="H13" s="33"/>
      <c r="I13" s="33"/>
      <c r="J13" s="33"/>
    </row>
    <row r="14" spans="2:10" ht="15.75" customHeight="1">
      <c r="B14" s="191"/>
      <c r="C14" s="191"/>
      <c r="D14" s="191"/>
      <c r="E14" s="191"/>
      <c r="F14" s="191"/>
      <c r="G14" s="191"/>
      <c r="H14" s="34"/>
      <c r="I14" s="34"/>
      <c r="J14" s="34"/>
    </row>
  </sheetData>
  <mergeCells count="2">
    <mergeCell ref="B10:G11"/>
    <mergeCell ref="B13:G14"/>
  </mergeCells>
  <phoneticPr fontId="19"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24"/>
  <sheetViews>
    <sheetView showGridLines="0" zoomScale="110" zoomScaleNormal="110" workbookViewId="0">
      <selection activeCell="G30" sqref="A1:G30"/>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9" ht="20.25" customHeight="1">
      <c r="C1" s="30"/>
      <c r="D1" s="31"/>
      <c r="E1" s="31"/>
      <c r="F1" s="31"/>
    </row>
    <row r="2" spans="2:9" ht="16.5" customHeight="1">
      <c r="C2" s="29"/>
      <c r="D2" s="29"/>
      <c r="E2" s="29"/>
      <c r="F2" s="29"/>
    </row>
    <row r="3" spans="2:9" ht="16.5" customHeight="1">
      <c r="C3" s="29"/>
      <c r="D3" s="29"/>
      <c r="E3" s="29"/>
      <c r="F3" s="29"/>
    </row>
    <row r="4" spans="2:9" ht="16.5" customHeight="1">
      <c r="B4" s="192" t="s">
        <v>102</v>
      </c>
      <c r="C4" s="193"/>
      <c r="D4" s="193"/>
      <c r="E4" s="193"/>
      <c r="F4" s="193"/>
      <c r="G4" s="193"/>
    </row>
    <row r="5" spans="2:9" ht="26.25" customHeight="1">
      <c r="B5" s="193"/>
      <c r="C5" s="193"/>
      <c r="D5" s="193"/>
      <c r="E5" s="193"/>
      <c r="F5" s="193"/>
      <c r="G5" s="193"/>
    </row>
    <row r="6" spans="2:9" ht="13.5">
      <c r="B6" s="71"/>
      <c r="C6" s="72"/>
      <c r="D6" s="73"/>
      <c r="E6" s="72"/>
      <c r="F6" s="73"/>
      <c r="G6" s="72"/>
      <c r="H6" s="45"/>
      <c r="I6" s="45"/>
    </row>
    <row r="7" spans="2:9" ht="14.25" customHeight="1" thickBot="1">
      <c r="B7" s="74"/>
      <c r="C7" s="75"/>
      <c r="D7" s="76"/>
      <c r="E7" s="72"/>
      <c r="F7" s="76"/>
      <c r="G7" s="72"/>
      <c r="H7" s="46"/>
      <c r="I7" s="46"/>
    </row>
    <row r="8" spans="2:9" ht="13.5">
      <c r="B8" s="91"/>
      <c r="C8" s="92" t="str">
        <f>[1]paramètres!$F$2</f>
        <v xml:space="preserve">1Q19 </v>
      </c>
      <c r="D8" s="93" t="str">
        <f>[1]paramètres!$G$2</f>
        <v xml:space="preserve">1Q18 </v>
      </c>
      <c r="E8" s="92" t="str">
        <f>[1]paramètres!$H$2</f>
        <v xml:space="preserve">1Q19  / </v>
      </c>
      <c r="F8" s="93" t="str">
        <f>[1]paramètres!$I$2</f>
        <v xml:space="preserve">4Q18 </v>
      </c>
      <c r="G8" s="92" t="str">
        <f>[1]paramètres!$J$2</f>
        <v xml:space="preserve">1Q19  / </v>
      </c>
    </row>
    <row r="9" spans="2:9" ht="13.5">
      <c r="B9" s="94" t="str">
        <f>"€m "</f>
        <v xml:space="preserve">€m </v>
      </c>
      <c r="C9" s="95"/>
      <c r="D9" s="96"/>
      <c r="E9" s="97" t="str">
        <f>[1]paramètres!$H$3</f>
        <v xml:space="preserve">1Q18 </v>
      </c>
      <c r="F9" s="96"/>
      <c r="G9" s="97" t="str">
        <f>[1]paramètres!$J$3</f>
        <v xml:space="preserve">4Q18 </v>
      </c>
    </row>
    <row r="10" spans="2:9" ht="13.5">
      <c r="B10" s="98"/>
      <c r="C10" s="99"/>
      <c r="D10" s="100"/>
      <c r="E10" s="100"/>
      <c r="F10" s="99"/>
      <c r="G10" s="99"/>
    </row>
    <row r="11" spans="2:9" ht="13.5">
      <c r="B11" s="101" t="s">
        <v>33</v>
      </c>
      <c r="C11" s="123">
        <v>11143998.248882696</v>
      </c>
      <c r="D11" s="102">
        <v>10798003.810840879</v>
      </c>
      <c r="E11" s="103">
        <v>3.2042444520574177E-2</v>
      </c>
      <c r="F11" s="102">
        <v>10159998.361279607</v>
      </c>
      <c r="G11" s="103">
        <v>9.6850398259233458E-2</v>
      </c>
    </row>
    <row r="12" spans="2:9" ht="13.5">
      <c r="B12" s="105" t="s">
        <v>34</v>
      </c>
      <c r="C12" s="124">
        <v>-8449004.103858998</v>
      </c>
      <c r="D12" s="106">
        <v>-8260005.8130352832</v>
      </c>
      <c r="E12" s="107">
        <v>2.2881132907370691E-2</v>
      </c>
      <c r="F12" s="106">
        <v>-7678001.1888905903</v>
      </c>
      <c r="G12" s="107">
        <v>0.10041713930495125</v>
      </c>
    </row>
    <row r="13" spans="2:9" ht="13.5">
      <c r="B13" s="101" t="s">
        <v>35</v>
      </c>
      <c r="C13" s="123">
        <v>2694994.145023698</v>
      </c>
      <c r="D13" s="102">
        <v>2537997.9978055954</v>
      </c>
      <c r="E13" s="103">
        <v>6.185826283308523E-2</v>
      </c>
      <c r="F13" s="102">
        <v>2481997.1723890165</v>
      </c>
      <c r="G13" s="103">
        <v>8.5816766837676861E-2</v>
      </c>
    </row>
    <row r="14" spans="2:9" ht="13.5">
      <c r="B14" s="105" t="s">
        <v>36</v>
      </c>
      <c r="C14" s="124">
        <v>-769000</v>
      </c>
      <c r="D14" s="106">
        <v>-614999.98601999995</v>
      </c>
      <c r="E14" s="107">
        <v>0.25040653248891609</v>
      </c>
      <c r="F14" s="106">
        <v>-896000.43791417847</v>
      </c>
      <c r="G14" s="107">
        <v>-0.14174149089684143</v>
      </c>
    </row>
    <row r="15" spans="2:9" ht="13.5">
      <c r="B15" s="101" t="s">
        <v>37</v>
      </c>
      <c r="C15" s="123">
        <v>1925994.145023698</v>
      </c>
      <c r="D15" s="102">
        <v>1922998.0117855954</v>
      </c>
      <c r="E15" s="108">
        <v>1.5580532167687941E-3</v>
      </c>
      <c r="F15" s="102">
        <v>1585996.734474838</v>
      </c>
      <c r="G15" s="108">
        <v>0.21437459684394708</v>
      </c>
    </row>
    <row r="16" spans="2:9" ht="13.5">
      <c r="B16" s="44" t="s">
        <v>83</v>
      </c>
      <c r="C16" s="109">
        <v>134000</v>
      </c>
      <c r="D16" s="110">
        <v>162000.00000000003</v>
      </c>
      <c r="E16" s="111">
        <v>-0.17283950617283966</v>
      </c>
      <c r="F16" s="110">
        <v>195000.00000000003</v>
      </c>
      <c r="G16" s="111">
        <v>-0.31282051282051293</v>
      </c>
    </row>
    <row r="17" spans="2:7" ht="13.5">
      <c r="B17" s="105" t="s">
        <v>38</v>
      </c>
      <c r="C17" s="124">
        <v>623000</v>
      </c>
      <c r="D17" s="106">
        <v>170999.99999999997</v>
      </c>
      <c r="E17" s="107" t="s">
        <v>208</v>
      </c>
      <c r="F17" s="106">
        <v>-97999.999999999913</v>
      </c>
      <c r="G17" s="107" t="s">
        <v>208</v>
      </c>
    </row>
    <row r="18" spans="2:7" ht="13.5">
      <c r="B18" s="101" t="s">
        <v>40</v>
      </c>
      <c r="C18" s="123">
        <v>757000</v>
      </c>
      <c r="D18" s="102">
        <v>333000</v>
      </c>
      <c r="E18" s="108" t="s">
        <v>208</v>
      </c>
      <c r="F18" s="102">
        <v>97000.000000000116</v>
      </c>
      <c r="G18" s="108" t="s">
        <v>208</v>
      </c>
    </row>
    <row r="19" spans="2:7" ht="13.5">
      <c r="B19" s="101" t="s">
        <v>39</v>
      </c>
      <c r="C19" s="104">
        <v>2682994.145023698</v>
      </c>
      <c r="D19" s="102">
        <v>2255998.0117855957</v>
      </c>
      <c r="E19" s="108">
        <v>0.18927150246029692</v>
      </c>
      <c r="F19" s="102">
        <v>1682996.7344748382</v>
      </c>
      <c r="G19" s="108">
        <v>0.59417667905392502</v>
      </c>
    </row>
    <row r="20" spans="2:7" ht="13.5">
      <c r="B20" s="105" t="s">
        <v>209</v>
      </c>
      <c r="C20" s="112">
        <v>-667000</v>
      </c>
      <c r="D20" s="106">
        <v>-558000</v>
      </c>
      <c r="E20" s="107">
        <v>0.19534050179211471</v>
      </c>
      <c r="F20" s="106">
        <v>-143999.99999999988</v>
      </c>
      <c r="G20" s="107" t="s">
        <v>208</v>
      </c>
    </row>
    <row r="21" spans="2:7" ht="13.5">
      <c r="B21" s="105" t="s">
        <v>210</v>
      </c>
      <c r="C21" s="106">
        <v>-98000</v>
      </c>
      <c r="D21" s="106">
        <v>-131000</v>
      </c>
      <c r="E21" s="107">
        <v>-0.25190839694656453</v>
      </c>
      <c r="F21" s="106">
        <v>-97000.000000000102</v>
      </c>
      <c r="G21" s="107">
        <v>1.0309278350514555E-2</v>
      </c>
    </row>
    <row r="22" spans="2:7" ht="13.5">
      <c r="B22" s="101" t="s">
        <v>211</v>
      </c>
      <c r="C22" s="123">
        <v>1917994.145023698</v>
      </c>
      <c r="D22" s="102">
        <v>1566998.0117855957</v>
      </c>
      <c r="E22" s="108">
        <v>0.22399271128502701</v>
      </c>
      <c r="F22" s="102">
        <v>1441996.7344748382</v>
      </c>
      <c r="G22" s="108">
        <v>0.33009603917183178</v>
      </c>
    </row>
    <row r="23" spans="2:7" ht="14.25" thickBot="1">
      <c r="B23" s="113"/>
      <c r="C23" s="114"/>
      <c r="D23" s="115"/>
      <c r="E23" s="115"/>
      <c r="F23" s="116"/>
      <c r="G23" s="113"/>
    </row>
    <row r="24" spans="2:7" ht="14.25" thickBot="1">
      <c r="B24" s="117" t="s">
        <v>212</v>
      </c>
      <c r="C24" s="118">
        <v>0.75816631653779198</v>
      </c>
      <c r="D24" s="117">
        <v>0.76495674179541218</v>
      </c>
      <c r="E24" s="119">
        <v>-0.70000000000000062</v>
      </c>
      <c r="F24" s="117">
        <v>0.75570890032344262</v>
      </c>
      <c r="G24" s="119">
        <v>0.20000000000000018</v>
      </c>
    </row>
  </sheetData>
  <mergeCells count="1">
    <mergeCell ref="B4:G5"/>
  </mergeCells>
  <phoneticPr fontId="19" type="noConversion"/>
  <printOptions horizontalCentered="1"/>
  <pageMargins left="0.19685039370078741" right="0.19685039370078741" top="0.98425196850393704" bottom="0.98425196850393704" header="0.51181102362204722" footer="0.51181102362204722"/>
  <pageSetup paperSize="9"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5:N362"/>
  <sheetViews>
    <sheetView showGridLines="0" zoomScale="130" zoomScaleNormal="130" zoomScaleSheetLayoutView="100" workbookViewId="0">
      <selection activeCell="B29" sqref="B29"/>
    </sheetView>
  </sheetViews>
  <sheetFormatPr baseColWidth="10" defaultColWidth="10.28515625" defaultRowHeight="13.5"/>
  <cols>
    <col min="1" max="1" width="36.28515625" style="165" customWidth="1"/>
    <col min="2" max="2" width="12.42578125" style="165" customWidth="1"/>
    <col min="3" max="6" width="12.42578125" style="143" customWidth="1"/>
    <col min="7" max="7" width="10.7109375" style="143" customWidth="1"/>
    <col min="8" max="14" width="9.85546875" style="131" customWidth="1"/>
    <col min="15" max="16384" width="10.28515625" style="155"/>
  </cols>
  <sheetData>
    <row r="5" spans="1:7" s="129" customFormat="1">
      <c r="A5" s="128" t="s">
        <v>9</v>
      </c>
      <c r="B5" s="122" t="s">
        <v>221</v>
      </c>
      <c r="C5" s="122" t="s">
        <v>219</v>
      </c>
      <c r="D5" s="122" t="s">
        <v>218</v>
      </c>
      <c r="E5" s="122" t="s">
        <v>205</v>
      </c>
      <c r="F5" s="122" t="s">
        <v>190</v>
      </c>
      <c r="G5" s="122" t="s">
        <v>178</v>
      </c>
    </row>
    <row r="6" spans="1:7" s="131" customFormat="1">
      <c r="A6" s="130" t="s">
        <v>111</v>
      </c>
      <c r="B6" s="120"/>
      <c r="C6" s="120"/>
      <c r="D6" s="120"/>
      <c r="E6" s="120"/>
      <c r="F6" s="120"/>
      <c r="G6" s="120"/>
    </row>
    <row r="7" spans="1:7" s="131" customFormat="1">
      <c r="A7" s="130" t="s">
        <v>33</v>
      </c>
      <c r="B7" s="166">
        <v>8096299.3795353202</v>
      </c>
      <c r="C7" s="132">
        <v>31187818.209683921</v>
      </c>
      <c r="D7" s="132">
        <v>7767074.2982183211</v>
      </c>
      <c r="E7" s="132">
        <v>7774041.1594328778</v>
      </c>
      <c r="F7" s="132">
        <v>7915316.4309832398</v>
      </c>
      <c r="G7" s="132">
        <v>7731386.3210494798</v>
      </c>
    </row>
    <row r="8" spans="1:7" s="131" customFormat="1">
      <c r="A8" s="133" t="s">
        <v>34</v>
      </c>
      <c r="B8" s="167">
        <v>-5585822.0747286212</v>
      </c>
      <c r="C8" s="134">
        <v>-20455335.815596554</v>
      </c>
      <c r="D8" s="134">
        <v>-5154154.3171112081</v>
      </c>
      <c r="E8" s="134">
        <v>-4977854.4974645982</v>
      </c>
      <c r="F8" s="134">
        <v>-4906877.1703060344</v>
      </c>
      <c r="G8" s="134">
        <v>-5416449.830714711</v>
      </c>
    </row>
    <row r="9" spans="1:7" s="131" customFormat="1">
      <c r="A9" s="130" t="s">
        <v>35</v>
      </c>
      <c r="B9" s="166">
        <v>2510477.304806699</v>
      </c>
      <c r="C9" s="132">
        <v>10732482.394087367</v>
      </c>
      <c r="D9" s="132">
        <v>2612919.9811071134</v>
      </c>
      <c r="E9" s="132">
        <v>2796186.6619682796</v>
      </c>
      <c r="F9" s="132">
        <v>3008439.2606772059</v>
      </c>
      <c r="G9" s="132">
        <v>2314936.4903347688</v>
      </c>
    </row>
    <row r="10" spans="1:7" s="131" customFormat="1">
      <c r="A10" s="133" t="s">
        <v>36</v>
      </c>
      <c r="B10" s="167">
        <v>-732997.07754469337</v>
      </c>
      <c r="C10" s="134">
        <v>-2610969.7664205129</v>
      </c>
      <c r="D10" s="134">
        <v>-721508.82519884128</v>
      </c>
      <c r="E10" s="134">
        <v>-736363.17660165334</v>
      </c>
      <c r="F10" s="134">
        <v>-526374.22517224925</v>
      </c>
      <c r="G10" s="134">
        <v>-626723.53944776976</v>
      </c>
    </row>
    <row r="11" spans="1:7" s="131" customFormat="1">
      <c r="A11" s="130" t="s">
        <v>37</v>
      </c>
      <c r="B11" s="166">
        <v>1777480.2272620054</v>
      </c>
      <c r="C11" s="132">
        <v>8121512.6276668524</v>
      </c>
      <c r="D11" s="132">
        <v>1891411.1559082721</v>
      </c>
      <c r="E11" s="132">
        <v>2059823.4853666264</v>
      </c>
      <c r="F11" s="132">
        <v>2482065.0355049567</v>
      </c>
      <c r="G11" s="132">
        <v>1688212.9508869993</v>
      </c>
    </row>
    <row r="12" spans="1:7" s="131" customFormat="1">
      <c r="A12" s="133" t="s">
        <v>83</v>
      </c>
      <c r="B12" s="167">
        <v>107664.49448494708</v>
      </c>
      <c r="C12" s="134">
        <v>485774.36666188348</v>
      </c>
      <c r="D12" s="134">
        <v>130968.97077185364</v>
      </c>
      <c r="E12" s="134">
        <v>116680.74240971406</v>
      </c>
      <c r="F12" s="134">
        <v>106560.74538547995</v>
      </c>
      <c r="G12" s="134">
        <v>131563.90809483588</v>
      </c>
    </row>
    <row r="13" spans="1:7" s="131" customFormat="1">
      <c r="A13" s="135" t="s">
        <v>38</v>
      </c>
      <c r="B13" s="167">
        <v>1228.4664995053813</v>
      </c>
      <c r="C13" s="134">
        <v>57822.959553769491</v>
      </c>
      <c r="D13" s="134">
        <v>-4489.8133572284032</v>
      </c>
      <c r="E13" s="134">
        <v>2671.5839494602192</v>
      </c>
      <c r="F13" s="134">
        <v>348.21777058735114</v>
      </c>
      <c r="G13" s="134">
        <v>59292.971190950317</v>
      </c>
    </row>
    <row r="14" spans="1:7" s="131" customFormat="1">
      <c r="A14" s="130" t="s">
        <v>39</v>
      </c>
      <c r="B14" s="166">
        <v>1886373.1882464578</v>
      </c>
      <c r="C14" s="132">
        <v>8665109.9538825061</v>
      </c>
      <c r="D14" s="132">
        <v>2017890.3133228973</v>
      </c>
      <c r="E14" s="132">
        <v>2179175.8117258004</v>
      </c>
      <c r="F14" s="132">
        <v>2588973.998661024</v>
      </c>
      <c r="G14" s="132">
        <v>1879069.8301727853</v>
      </c>
    </row>
    <row r="15" spans="1:7" s="138" customFormat="1" ht="6" customHeight="1">
      <c r="A15" s="136"/>
      <c r="B15" s="168"/>
      <c r="C15" s="137"/>
      <c r="D15" s="137"/>
      <c r="E15" s="137"/>
      <c r="F15" s="137"/>
      <c r="G15" s="137"/>
    </row>
    <row r="16" spans="1:7" s="131" customFormat="1">
      <c r="A16" s="133" t="s">
        <v>112</v>
      </c>
      <c r="B16" s="169">
        <v>54304346.510745697</v>
      </c>
      <c r="C16" s="139">
        <v>52475156.946386606</v>
      </c>
      <c r="D16" s="139">
        <v>52475156.946386606</v>
      </c>
      <c r="E16" s="140">
        <v>52147410.584549926</v>
      </c>
      <c r="F16" s="140">
        <v>51961835.196861923</v>
      </c>
      <c r="G16" s="140">
        <v>51755213.111493215</v>
      </c>
    </row>
    <row r="17" spans="1:7" s="131" customFormat="1">
      <c r="A17" s="133"/>
      <c r="B17" s="169"/>
      <c r="C17" s="140"/>
      <c r="D17" s="140"/>
      <c r="E17" s="140"/>
      <c r="F17" s="140"/>
      <c r="G17" s="140"/>
    </row>
    <row r="18" spans="1:7" s="129" customFormat="1">
      <c r="A18" s="128" t="s">
        <v>9</v>
      </c>
      <c r="B18" s="122" t="s">
        <v>221</v>
      </c>
      <c r="C18" s="122" t="s">
        <v>219</v>
      </c>
      <c r="D18" s="122" t="s">
        <v>218</v>
      </c>
      <c r="E18" s="122" t="s">
        <v>205</v>
      </c>
      <c r="F18" s="122" t="s">
        <v>190</v>
      </c>
      <c r="G18" s="122" t="s">
        <v>178</v>
      </c>
    </row>
    <row r="19" spans="1:7" s="131" customFormat="1">
      <c r="A19" s="130" t="s">
        <v>113</v>
      </c>
      <c r="B19" s="120"/>
      <c r="C19" s="120"/>
      <c r="D19" s="120"/>
      <c r="E19" s="120"/>
      <c r="F19" s="120"/>
      <c r="G19" s="120"/>
    </row>
    <row r="20" spans="1:7" s="131" customFormat="1">
      <c r="A20" s="130" t="s">
        <v>33</v>
      </c>
      <c r="B20" s="166">
        <v>8098695.6332753301</v>
      </c>
      <c r="C20" s="132">
        <v>31208260.35874908</v>
      </c>
      <c r="D20" s="132">
        <v>7782176.9632478915</v>
      </c>
      <c r="E20" s="132">
        <v>7777952.8823846979</v>
      </c>
      <c r="F20" s="132">
        <v>7915608.3664393602</v>
      </c>
      <c r="G20" s="132">
        <v>7732522.1466771299</v>
      </c>
    </row>
    <row r="21" spans="1:7" s="131" customFormat="1">
      <c r="A21" s="133" t="s">
        <v>34</v>
      </c>
      <c r="B21" s="167">
        <v>-5585822.0747286212</v>
      </c>
      <c r="C21" s="134">
        <v>-20455335.815596554</v>
      </c>
      <c r="D21" s="134">
        <v>-5154154.3171112081</v>
      </c>
      <c r="E21" s="134">
        <v>-4977854.4974645982</v>
      </c>
      <c r="F21" s="134">
        <v>-4906877.1703060344</v>
      </c>
      <c r="G21" s="134">
        <v>-5416449.830714711</v>
      </c>
    </row>
    <row r="22" spans="1:7" s="131" customFormat="1">
      <c r="A22" s="130" t="s">
        <v>35</v>
      </c>
      <c r="B22" s="166">
        <v>2512873.5585467089</v>
      </c>
      <c r="C22" s="132">
        <v>10752924.543152526</v>
      </c>
      <c r="D22" s="132">
        <v>2628022.6461366834</v>
      </c>
      <c r="E22" s="132">
        <v>2800098.3849200998</v>
      </c>
      <c r="F22" s="132">
        <v>3008731.1961333258</v>
      </c>
      <c r="G22" s="132">
        <v>2316072.3159624189</v>
      </c>
    </row>
    <row r="23" spans="1:7" s="131" customFormat="1">
      <c r="A23" s="133" t="s">
        <v>36</v>
      </c>
      <c r="B23" s="167">
        <v>-732997.07754469337</v>
      </c>
      <c r="C23" s="134">
        <v>-2610969.7664205129</v>
      </c>
      <c r="D23" s="134">
        <v>-721508.82519884128</v>
      </c>
      <c r="E23" s="134">
        <v>-736363.17660165334</v>
      </c>
      <c r="F23" s="134">
        <v>-526374.22517224925</v>
      </c>
      <c r="G23" s="134">
        <v>-626723.53944776976</v>
      </c>
    </row>
    <row r="24" spans="1:7" s="131" customFormat="1">
      <c r="A24" s="130" t="s">
        <v>37</v>
      </c>
      <c r="B24" s="166">
        <v>1779876.4810020155</v>
      </c>
      <c r="C24" s="132">
        <v>8141954.7767320126</v>
      </c>
      <c r="D24" s="132">
        <v>1906513.8209378421</v>
      </c>
      <c r="E24" s="132">
        <v>2063735.2083184463</v>
      </c>
      <c r="F24" s="132">
        <v>2482356.9709610767</v>
      </c>
      <c r="G24" s="132">
        <v>1689348.7765146492</v>
      </c>
    </row>
    <row r="25" spans="1:7" s="131" customFormat="1">
      <c r="A25" s="133" t="s">
        <v>83</v>
      </c>
      <c r="B25" s="167">
        <v>107664.49448494708</v>
      </c>
      <c r="C25" s="134">
        <v>485774.36666188348</v>
      </c>
      <c r="D25" s="134">
        <v>130968.97077185364</v>
      </c>
      <c r="E25" s="134">
        <v>116680.74240971406</v>
      </c>
      <c r="F25" s="134">
        <v>106560.74538547995</v>
      </c>
      <c r="G25" s="134">
        <v>131563.90809483588</v>
      </c>
    </row>
    <row r="26" spans="1:7" s="131" customFormat="1">
      <c r="A26" s="135" t="s">
        <v>38</v>
      </c>
      <c r="B26" s="167">
        <v>1228.4664995053813</v>
      </c>
      <c r="C26" s="134">
        <v>57822.959553769491</v>
      </c>
      <c r="D26" s="134">
        <v>-4489.8133572284032</v>
      </c>
      <c r="E26" s="134">
        <v>2671.5839494602192</v>
      </c>
      <c r="F26" s="134">
        <v>348.21777058735114</v>
      </c>
      <c r="G26" s="134">
        <v>59292.971190950317</v>
      </c>
    </row>
    <row r="27" spans="1:7" s="131" customFormat="1">
      <c r="A27" s="130" t="s">
        <v>39</v>
      </c>
      <c r="B27" s="166">
        <v>1888769.4419864679</v>
      </c>
      <c r="C27" s="132">
        <v>8685552.1029476654</v>
      </c>
      <c r="D27" s="132">
        <v>2032992.9783524673</v>
      </c>
      <c r="E27" s="132">
        <v>2183087.5346776205</v>
      </c>
      <c r="F27" s="132">
        <v>2589265.934117144</v>
      </c>
      <c r="G27" s="132">
        <v>1880205.6558004352</v>
      </c>
    </row>
    <row r="28" spans="1:7" s="138" customFormat="1" ht="6" customHeight="1">
      <c r="A28" s="136"/>
      <c r="B28" s="168"/>
      <c r="C28" s="137"/>
      <c r="D28" s="137"/>
      <c r="E28" s="137"/>
      <c r="F28" s="137"/>
      <c r="G28" s="137"/>
    </row>
    <row r="29" spans="1:7" s="131" customFormat="1">
      <c r="A29" s="133" t="s">
        <v>112</v>
      </c>
      <c r="B29" s="169">
        <v>54304346.510745697</v>
      </c>
      <c r="C29" s="139">
        <v>52475156.946386606</v>
      </c>
      <c r="D29" s="139">
        <v>52475156.946386606</v>
      </c>
      <c r="E29" s="140">
        <v>52147410.584549926</v>
      </c>
      <c r="F29" s="140">
        <v>51961835.196861923</v>
      </c>
      <c r="G29" s="140">
        <v>51755213.111493215</v>
      </c>
    </row>
    <row r="30" spans="1:7" s="138" customFormat="1" ht="13.5" customHeight="1">
      <c r="A30" s="141"/>
      <c r="B30" s="170"/>
      <c r="C30" s="142"/>
      <c r="D30" s="142"/>
      <c r="E30" s="142"/>
      <c r="F30" s="142"/>
      <c r="G30" s="142"/>
    </row>
    <row r="31" spans="1:7" s="129" customFormat="1">
      <c r="A31" s="128" t="s">
        <v>9</v>
      </c>
      <c r="B31" s="122" t="s">
        <v>221</v>
      </c>
      <c r="C31" s="122" t="s">
        <v>219</v>
      </c>
      <c r="D31" s="122" t="s">
        <v>218</v>
      </c>
      <c r="E31" s="122" t="s">
        <v>205</v>
      </c>
      <c r="F31" s="122" t="s">
        <v>190</v>
      </c>
      <c r="G31" s="122" t="s">
        <v>178</v>
      </c>
    </row>
    <row r="32" spans="1:7" s="131" customFormat="1">
      <c r="A32" s="130" t="s">
        <v>114</v>
      </c>
      <c r="B32" s="120"/>
      <c r="C32" s="120"/>
      <c r="D32" s="120"/>
      <c r="E32" s="120"/>
      <c r="F32" s="120"/>
      <c r="G32" s="120"/>
    </row>
    <row r="33" spans="1:7" s="131" customFormat="1">
      <c r="A33" s="130" t="s">
        <v>33</v>
      </c>
      <c r="B33" s="166">
        <v>3961353.1312985104</v>
      </c>
      <c r="C33" s="132">
        <v>15683384.745476073</v>
      </c>
      <c r="D33" s="132">
        <v>3902519.8160462282</v>
      </c>
      <c r="E33" s="132">
        <v>3873509.0824396019</v>
      </c>
      <c r="F33" s="132">
        <v>3938458.5807917984</v>
      </c>
      <c r="G33" s="132">
        <v>3968897.2661984442</v>
      </c>
    </row>
    <row r="34" spans="1:7" s="131" customFormat="1">
      <c r="A34" s="133" t="s">
        <v>34</v>
      </c>
      <c r="B34" s="167">
        <v>-2983477.9094078806</v>
      </c>
      <c r="C34" s="134">
        <v>-10706535.211642042</v>
      </c>
      <c r="D34" s="134">
        <v>-2602737.4346365775</v>
      </c>
      <c r="E34" s="134">
        <v>-2604690.7989104674</v>
      </c>
      <c r="F34" s="134">
        <v>-2527832.4693372007</v>
      </c>
      <c r="G34" s="134">
        <v>-2971274.5087577994</v>
      </c>
    </row>
    <row r="35" spans="1:7" s="131" customFormat="1">
      <c r="A35" s="130" t="s">
        <v>35</v>
      </c>
      <c r="B35" s="166">
        <v>977875.22189062962</v>
      </c>
      <c r="C35" s="132">
        <v>4976849.5338340299</v>
      </c>
      <c r="D35" s="132">
        <v>1299782.3814096507</v>
      </c>
      <c r="E35" s="132">
        <v>1268818.2835291347</v>
      </c>
      <c r="F35" s="132">
        <v>1410626.1114545977</v>
      </c>
      <c r="G35" s="132">
        <v>997622.7574406449</v>
      </c>
    </row>
    <row r="36" spans="1:7" s="131" customFormat="1">
      <c r="A36" s="133" t="s">
        <v>36</v>
      </c>
      <c r="B36" s="167">
        <v>-307359.71935857466</v>
      </c>
      <c r="C36" s="134">
        <v>-1046432.1934193259</v>
      </c>
      <c r="D36" s="134">
        <v>-321502.86283903592</v>
      </c>
      <c r="E36" s="134">
        <v>-250653.44512956945</v>
      </c>
      <c r="F36" s="134">
        <v>-204146.45150456962</v>
      </c>
      <c r="G36" s="134">
        <v>-270129.43394615088</v>
      </c>
    </row>
    <row r="37" spans="1:7" s="131" customFormat="1">
      <c r="A37" s="130" t="s">
        <v>37</v>
      </c>
      <c r="B37" s="166">
        <v>670515.50253205502</v>
      </c>
      <c r="C37" s="132">
        <v>3930417.3404147038</v>
      </c>
      <c r="D37" s="132">
        <v>978279.51857061475</v>
      </c>
      <c r="E37" s="132">
        <v>1018164.8383995652</v>
      </c>
      <c r="F37" s="132">
        <v>1206479.6599500282</v>
      </c>
      <c r="G37" s="132">
        <v>727493.32349449408</v>
      </c>
    </row>
    <row r="38" spans="1:7" s="131" customFormat="1">
      <c r="A38" s="133" t="s">
        <v>83</v>
      </c>
      <c r="B38" s="167">
        <v>-5554.4203545333412</v>
      </c>
      <c r="C38" s="134">
        <v>-3133.0875201991935</v>
      </c>
      <c r="D38" s="134">
        <v>-395.36573565448481</v>
      </c>
      <c r="E38" s="134">
        <v>5381.6404208500517</v>
      </c>
      <c r="F38" s="134">
        <v>-2501.2868771665753</v>
      </c>
      <c r="G38" s="134">
        <v>-5618.0753282281858</v>
      </c>
    </row>
    <row r="39" spans="1:7" s="131" customFormat="1">
      <c r="A39" s="135" t="s">
        <v>38</v>
      </c>
      <c r="B39" s="167">
        <v>1058.2166981510118</v>
      </c>
      <c r="C39" s="134">
        <v>-328.8028220763365</v>
      </c>
      <c r="D39" s="134">
        <v>-2416.4130554630278</v>
      </c>
      <c r="E39" s="134">
        <v>-6.2554609873052751</v>
      </c>
      <c r="F39" s="134">
        <v>1297.173854949885</v>
      </c>
      <c r="G39" s="134">
        <v>796.69183942411246</v>
      </c>
    </row>
    <row r="40" spans="1:7" s="131" customFormat="1">
      <c r="A40" s="130" t="s">
        <v>39</v>
      </c>
      <c r="B40" s="166">
        <v>666019.29887567274</v>
      </c>
      <c r="C40" s="132">
        <v>3926955.4500724282</v>
      </c>
      <c r="D40" s="132">
        <v>975467.73977949726</v>
      </c>
      <c r="E40" s="132">
        <v>1023540.223359428</v>
      </c>
      <c r="F40" s="132">
        <v>1205275.5469278116</v>
      </c>
      <c r="G40" s="132">
        <v>722671.94000568998</v>
      </c>
    </row>
    <row r="41" spans="1:7" s="131" customFormat="1">
      <c r="A41" s="133" t="s">
        <v>115</v>
      </c>
      <c r="B41" s="167">
        <f t="shared" ref="B41" si="0">B42-B40</f>
        <v>-58374.861090443446</v>
      </c>
      <c r="C41" s="134">
        <v>-264435.04937170586</v>
      </c>
      <c r="D41" s="134">
        <v>-58699.587359674042</v>
      </c>
      <c r="E41" s="134">
        <v>-67483.903653261485</v>
      </c>
      <c r="F41" s="134">
        <v>-73284.441712455824</v>
      </c>
      <c r="G41" s="134">
        <v>-64967.116646310897</v>
      </c>
    </row>
    <row r="42" spans="1:7" s="131" customFormat="1">
      <c r="A42" s="130" t="s">
        <v>116</v>
      </c>
      <c r="B42" s="166">
        <v>607644.4377852293</v>
      </c>
      <c r="C42" s="132">
        <v>3662520.4007007224</v>
      </c>
      <c r="D42" s="132">
        <v>916768.15241982322</v>
      </c>
      <c r="E42" s="132">
        <v>956056.31970616651</v>
      </c>
      <c r="F42" s="132">
        <v>1131991.1052153558</v>
      </c>
      <c r="G42" s="132">
        <v>657704.82335937908</v>
      </c>
    </row>
    <row r="43" spans="1:7" s="138" customFormat="1" ht="6" customHeight="1">
      <c r="A43" s="136"/>
      <c r="B43" s="168"/>
      <c r="C43" s="137"/>
      <c r="D43" s="137"/>
      <c r="E43" s="137"/>
      <c r="F43" s="137"/>
      <c r="G43" s="137"/>
    </row>
    <row r="44" spans="1:7" s="131" customFormat="1">
      <c r="A44" s="133" t="s">
        <v>112</v>
      </c>
      <c r="B44" s="169">
        <v>25458179.670286499</v>
      </c>
      <c r="C44" s="139">
        <v>25151772.477621138</v>
      </c>
      <c r="D44" s="139">
        <v>25151772.477621138</v>
      </c>
      <c r="E44" s="140">
        <v>25015428.915768534</v>
      </c>
      <c r="F44" s="140">
        <v>24672843.137229268</v>
      </c>
      <c r="G44" s="140">
        <v>24420550.367676973</v>
      </c>
    </row>
    <row r="45" spans="1:7" s="131" customFormat="1">
      <c r="A45" s="133"/>
      <c r="B45" s="169"/>
      <c r="C45" s="140"/>
      <c r="D45" s="140"/>
      <c r="E45" s="140"/>
      <c r="F45" s="140"/>
      <c r="G45" s="140"/>
    </row>
    <row r="46" spans="1:7" s="129" customFormat="1">
      <c r="A46" s="128" t="s">
        <v>9</v>
      </c>
      <c r="B46" s="122" t="s">
        <v>221</v>
      </c>
      <c r="C46" s="122" t="s">
        <v>219</v>
      </c>
      <c r="D46" s="122" t="s">
        <v>218</v>
      </c>
      <c r="E46" s="122" t="s">
        <v>205</v>
      </c>
      <c r="F46" s="122" t="s">
        <v>190</v>
      </c>
      <c r="G46" s="122" t="s">
        <v>178</v>
      </c>
    </row>
    <row r="47" spans="1:7" s="131" customFormat="1">
      <c r="A47" s="130" t="s">
        <v>174</v>
      </c>
      <c r="B47" s="120"/>
      <c r="C47" s="120"/>
      <c r="D47" s="120"/>
      <c r="E47" s="120"/>
      <c r="F47" s="120"/>
      <c r="G47" s="120"/>
    </row>
    <row r="48" spans="1:7" s="131" customFormat="1">
      <c r="A48" s="130" t="s">
        <v>33</v>
      </c>
      <c r="B48" s="166">
        <v>3816488.5022028079</v>
      </c>
      <c r="C48" s="132">
        <v>15132364.235621417</v>
      </c>
      <c r="D48" s="132">
        <v>3783242.4043638208</v>
      </c>
      <c r="E48" s="132">
        <v>3736559.7328556203</v>
      </c>
      <c r="F48" s="132">
        <v>3792232.418765245</v>
      </c>
      <c r="G48" s="132">
        <v>3820329.6796367327</v>
      </c>
    </row>
    <row r="49" spans="1:7" s="131" customFormat="1">
      <c r="A49" s="133" t="s">
        <v>34</v>
      </c>
      <c r="B49" s="167">
        <v>-2897371.0838140938</v>
      </c>
      <c r="C49" s="134">
        <v>-10401225.939486803</v>
      </c>
      <c r="D49" s="134">
        <v>-2528080.2468777299</v>
      </c>
      <c r="E49" s="134">
        <v>-2531441.6574045392</v>
      </c>
      <c r="F49" s="134">
        <v>-2454141.1731086452</v>
      </c>
      <c r="G49" s="134">
        <v>-2887562.8620958887</v>
      </c>
    </row>
    <row r="50" spans="1:7" s="131" customFormat="1">
      <c r="A50" s="130" t="s">
        <v>35</v>
      </c>
      <c r="B50" s="166">
        <v>919117.41838871408</v>
      </c>
      <c r="C50" s="132">
        <v>4731138.2961346135</v>
      </c>
      <c r="D50" s="132">
        <v>1255162.1574860909</v>
      </c>
      <c r="E50" s="132">
        <v>1205118.0754510812</v>
      </c>
      <c r="F50" s="132">
        <v>1338091.2456565998</v>
      </c>
      <c r="G50" s="132">
        <v>932766.81754084397</v>
      </c>
    </row>
    <row r="51" spans="1:7" s="131" customFormat="1">
      <c r="A51" s="133" t="s">
        <v>36</v>
      </c>
      <c r="B51" s="167">
        <v>-304587.95979042246</v>
      </c>
      <c r="C51" s="134">
        <v>-1044731.7405531188</v>
      </c>
      <c r="D51" s="134">
        <v>-320488.54605558014</v>
      </c>
      <c r="E51" s="134">
        <v>-250532.48976295738</v>
      </c>
      <c r="F51" s="134">
        <v>-204604.08561624066</v>
      </c>
      <c r="G51" s="134">
        <v>-269106.61911834078</v>
      </c>
    </row>
    <row r="52" spans="1:7" s="131" customFormat="1">
      <c r="A52" s="130" t="s">
        <v>37</v>
      </c>
      <c r="B52" s="166">
        <v>614529.45859829162</v>
      </c>
      <c r="C52" s="132">
        <v>3686406.5555814947</v>
      </c>
      <c r="D52" s="132">
        <v>934673.61143051076</v>
      </c>
      <c r="E52" s="132">
        <v>954585.58568812371</v>
      </c>
      <c r="F52" s="132">
        <v>1133487.160040359</v>
      </c>
      <c r="G52" s="132">
        <v>663660.19842250319</v>
      </c>
    </row>
    <row r="53" spans="1:7" s="131" customFormat="1">
      <c r="A53" s="133" t="s">
        <v>83</v>
      </c>
      <c r="B53" s="167">
        <v>-5554.4203545366736</v>
      </c>
      <c r="C53" s="134">
        <v>-3133.0875202025259</v>
      </c>
      <c r="D53" s="134">
        <v>-395.36573565448481</v>
      </c>
      <c r="E53" s="134">
        <v>5381.6404208500517</v>
      </c>
      <c r="F53" s="134">
        <v>-2501.2868771665753</v>
      </c>
      <c r="G53" s="134">
        <v>-5618.0753282315191</v>
      </c>
    </row>
    <row r="54" spans="1:7" s="131" customFormat="1">
      <c r="A54" s="135" t="s">
        <v>38</v>
      </c>
      <c r="B54" s="167">
        <v>1065.6532814843454</v>
      </c>
      <c r="C54" s="134">
        <v>-310.91829540967069</v>
      </c>
      <c r="D54" s="134">
        <v>-2407.4282454630279</v>
      </c>
      <c r="E54" s="134">
        <v>0.81654901269470281</v>
      </c>
      <c r="F54" s="134">
        <v>1297.1675082832185</v>
      </c>
      <c r="G54" s="134">
        <v>798.52589275744572</v>
      </c>
    </row>
    <row r="55" spans="1:7" s="131" customFormat="1">
      <c r="A55" s="130" t="s">
        <v>39</v>
      </c>
      <c r="B55" s="166">
        <v>610040.69152523926</v>
      </c>
      <c r="C55" s="132">
        <v>3682962.5497658825</v>
      </c>
      <c r="D55" s="132">
        <v>931870.81744939322</v>
      </c>
      <c r="E55" s="132">
        <v>959968.04265798652</v>
      </c>
      <c r="F55" s="132">
        <v>1132283.0406714757</v>
      </c>
      <c r="G55" s="132">
        <v>658840.6489870291</v>
      </c>
    </row>
    <row r="56" spans="1:7" s="138" customFormat="1" ht="6" customHeight="1">
      <c r="A56" s="136"/>
      <c r="B56" s="168"/>
      <c r="C56" s="137"/>
      <c r="D56" s="137"/>
      <c r="E56" s="137"/>
      <c r="F56" s="137"/>
      <c r="G56" s="137"/>
    </row>
    <row r="57" spans="1:7" s="131" customFormat="1">
      <c r="A57" s="133" t="s">
        <v>112</v>
      </c>
      <c r="B57" s="169">
        <v>25458179.670286499</v>
      </c>
      <c r="C57" s="139">
        <v>25151772.477621138</v>
      </c>
      <c r="D57" s="139">
        <v>25151772.477621138</v>
      </c>
      <c r="E57" s="140">
        <v>25015428.915768534</v>
      </c>
      <c r="F57" s="140">
        <v>24672843.137229268</v>
      </c>
      <c r="G57" s="140">
        <v>24420550.367676973</v>
      </c>
    </row>
    <row r="58" spans="1:7" s="138" customFormat="1" ht="13.5" customHeight="1">
      <c r="A58" s="141"/>
      <c r="B58" s="170"/>
      <c r="C58" s="142"/>
      <c r="D58" s="142"/>
      <c r="E58" s="142"/>
      <c r="F58" s="142"/>
      <c r="G58" s="142"/>
    </row>
    <row r="59" spans="1:7" s="129" customFormat="1">
      <c r="A59" s="128" t="s">
        <v>9</v>
      </c>
      <c r="B59" s="122" t="s">
        <v>221</v>
      </c>
      <c r="C59" s="122" t="s">
        <v>219</v>
      </c>
      <c r="D59" s="122" t="s">
        <v>218</v>
      </c>
      <c r="E59" s="122" t="s">
        <v>205</v>
      </c>
      <c r="F59" s="122" t="s">
        <v>190</v>
      </c>
      <c r="G59" s="122" t="s">
        <v>178</v>
      </c>
    </row>
    <row r="60" spans="1:7" s="131" customFormat="1">
      <c r="A60" s="133" t="s">
        <v>117</v>
      </c>
      <c r="B60" s="171"/>
      <c r="C60" s="143"/>
      <c r="D60" s="143"/>
      <c r="E60" s="143"/>
      <c r="F60" s="143"/>
      <c r="G60" s="143"/>
    </row>
    <row r="61" spans="1:7" s="131" customFormat="1">
      <c r="A61" s="130" t="s">
        <v>33</v>
      </c>
      <c r="B61" s="166">
        <v>1597311.7469313988</v>
      </c>
      <c r="C61" s="132">
        <v>6331250.4863201156</v>
      </c>
      <c r="D61" s="132">
        <v>1568040.1712707055</v>
      </c>
      <c r="E61" s="132">
        <v>1575324.4111056481</v>
      </c>
      <c r="F61" s="132">
        <v>1593189.9071666028</v>
      </c>
      <c r="G61" s="132">
        <v>1594695.9967771585</v>
      </c>
    </row>
    <row r="62" spans="1:7" s="146" customFormat="1">
      <c r="A62" s="144" t="s">
        <v>118</v>
      </c>
      <c r="B62" s="172">
        <v>914873.4911559188</v>
      </c>
      <c r="C62" s="145">
        <v>3568183.4278186392</v>
      </c>
      <c r="D62" s="145">
        <v>902244.91892207565</v>
      </c>
      <c r="E62" s="145">
        <v>899817.62468107149</v>
      </c>
      <c r="F62" s="145">
        <v>875372.20025194308</v>
      </c>
      <c r="G62" s="145">
        <v>890748.68396354828</v>
      </c>
    </row>
    <row r="63" spans="1:7" s="146" customFormat="1">
      <c r="A63" s="144" t="s">
        <v>119</v>
      </c>
      <c r="B63" s="172">
        <v>682438.25577547995</v>
      </c>
      <c r="C63" s="145">
        <v>2763067.0585014764</v>
      </c>
      <c r="D63" s="145">
        <v>665795.25234862987</v>
      </c>
      <c r="E63" s="145">
        <v>675506.78642457665</v>
      </c>
      <c r="F63" s="145">
        <v>717817.70691465971</v>
      </c>
      <c r="G63" s="145">
        <v>703947.31281361019</v>
      </c>
    </row>
    <row r="64" spans="1:7" s="131" customFormat="1">
      <c r="A64" s="133" t="s">
        <v>34</v>
      </c>
      <c r="B64" s="167">
        <v>-1185642.0440863017</v>
      </c>
      <c r="C64" s="134">
        <v>-4609475.2023272058</v>
      </c>
      <c r="D64" s="134">
        <v>-1148680.4472670769</v>
      </c>
      <c r="E64" s="134">
        <v>-1168090.3705528092</v>
      </c>
      <c r="F64" s="134">
        <v>-1104075.8400423487</v>
      </c>
      <c r="G64" s="134">
        <v>-1188628.54446497</v>
      </c>
    </row>
    <row r="65" spans="1:7" s="131" customFormat="1">
      <c r="A65" s="130" t="s">
        <v>35</v>
      </c>
      <c r="B65" s="166">
        <v>411669.70284509705</v>
      </c>
      <c r="C65" s="132">
        <v>1721775.2839929098</v>
      </c>
      <c r="D65" s="132">
        <v>419359.72400362859</v>
      </c>
      <c r="E65" s="132">
        <v>407234.04055283894</v>
      </c>
      <c r="F65" s="132">
        <v>489114.06712425407</v>
      </c>
      <c r="G65" s="132">
        <v>406067.45231218846</v>
      </c>
    </row>
    <row r="66" spans="1:7" s="131" customFormat="1">
      <c r="A66" s="133" t="s">
        <v>36</v>
      </c>
      <c r="B66" s="167">
        <v>-72146.269868112038</v>
      </c>
      <c r="C66" s="134">
        <v>-288229.95813049586</v>
      </c>
      <c r="D66" s="134">
        <v>-85117.839537423919</v>
      </c>
      <c r="E66" s="134">
        <v>-89951.362645679896</v>
      </c>
      <c r="F66" s="134">
        <v>-53847.240113371859</v>
      </c>
      <c r="G66" s="134">
        <v>-59313.515834020283</v>
      </c>
    </row>
    <row r="67" spans="1:7" s="131" customFormat="1">
      <c r="A67" s="130" t="s">
        <v>37</v>
      </c>
      <c r="B67" s="166">
        <v>339523.432976985</v>
      </c>
      <c r="C67" s="132">
        <v>1433545.325862414</v>
      </c>
      <c r="D67" s="132">
        <v>334241.88446620468</v>
      </c>
      <c r="E67" s="132">
        <v>317282.67790715903</v>
      </c>
      <c r="F67" s="132">
        <v>435266.8270108822</v>
      </c>
      <c r="G67" s="132">
        <v>346753.93647816818</v>
      </c>
    </row>
    <row r="68" spans="1:7" s="131" customFormat="1">
      <c r="A68" s="133" t="s">
        <v>40</v>
      </c>
      <c r="B68" s="167">
        <v>914.75145993078286</v>
      </c>
      <c r="C68" s="134">
        <v>-1495.5987743525939</v>
      </c>
      <c r="D68" s="134">
        <v>-2606.8110693001227</v>
      </c>
      <c r="E68" s="134">
        <v>339.82498966872583</v>
      </c>
      <c r="F68" s="134">
        <v>1258.7834791901214</v>
      </c>
      <c r="G68" s="134">
        <v>-487.39617391131776</v>
      </c>
    </row>
    <row r="69" spans="1:7" s="131" customFormat="1">
      <c r="A69" s="130" t="s">
        <v>39</v>
      </c>
      <c r="B69" s="166">
        <v>340438.18443691579</v>
      </c>
      <c r="C69" s="132">
        <v>1432049.7270880614</v>
      </c>
      <c r="D69" s="132">
        <v>331635.07339690457</v>
      </c>
      <c r="E69" s="132">
        <v>317622.50289682776</v>
      </c>
      <c r="F69" s="132">
        <v>436525.61049007234</v>
      </c>
      <c r="G69" s="132">
        <v>346266.54030425684</v>
      </c>
    </row>
    <row r="70" spans="1:7" s="131" customFormat="1">
      <c r="A70" s="133" t="s">
        <v>115</v>
      </c>
      <c r="B70" s="167">
        <f t="shared" ref="B70" si="1">B71-B69</f>
        <v>-34126.493144989945</v>
      </c>
      <c r="C70" s="134">
        <v>-148461.87041051337</v>
      </c>
      <c r="D70" s="134">
        <v>-32272.690079822147</v>
      </c>
      <c r="E70" s="134">
        <v>-37709.918836468307</v>
      </c>
      <c r="F70" s="134">
        <v>-39066.817175066273</v>
      </c>
      <c r="G70" s="134">
        <v>-39412.444319156581</v>
      </c>
    </row>
    <row r="71" spans="1:7" s="131" customFormat="1">
      <c r="A71" s="130" t="s">
        <v>120</v>
      </c>
      <c r="B71" s="166">
        <v>306311.69129192585</v>
      </c>
      <c r="C71" s="132">
        <v>1283587.856677548</v>
      </c>
      <c r="D71" s="132">
        <v>299362.38331708242</v>
      </c>
      <c r="E71" s="132">
        <v>279912.58406035946</v>
      </c>
      <c r="F71" s="132">
        <v>397458.79331500607</v>
      </c>
      <c r="G71" s="132">
        <v>306854.09598510026</v>
      </c>
    </row>
    <row r="72" spans="1:7" s="138" customFormat="1" ht="6" customHeight="1">
      <c r="A72" s="136"/>
      <c r="B72" s="168"/>
      <c r="C72" s="137"/>
      <c r="D72" s="137"/>
      <c r="E72" s="137"/>
      <c r="F72" s="137"/>
      <c r="G72" s="137"/>
    </row>
    <row r="73" spans="1:7" s="131" customFormat="1">
      <c r="A73" s="133" t="s">
        <v>112</v>
      </c>
      <c r="B73" s="169">
        <v>9830944.7753806096</v>
      </c>
      <c r="C73" s="139">
        <v>9556737.7656888124</v>
      </c>
      <c r="D73" s="139">
        <v>9556737.7656888124</v>
      </c>
      <c r="E73" s="140">
        <v>9483057.6307945233</v>
      </c>
      <c r="F73" s="140">
        <v>9318566.3811851852</v>
      </c>
      <c r="G73" s="140">
        <v>9242971.2398500834</v>
      </c>
    </row>
    <row r="74" spans="1:7" s="131" customFormat="1">
      <c r="A74" s="141"/>
      <c r="B74" s="171"/>
      <c r="C74" s="143"/>
      <c r="D74" s="143"/>
      <c r="E74" s="143"/>
      <c r="F74" s="143"/>
      <c r="G74" s="143"/>
    </row>
    <row r="75" spans="1:7" s="129" customFormat="1">
      <c r="A75" s="128" t="s">
        <v>9</v>
      </c>
      <c r="B75" s="122" t="s">
        <v>221</v>
      </c>
      <c r="C75" s="122" t="s">
        <v>219</v>
      </c>
      <c r="D75" s="122" t="s">
        <v>218</v>
      </c>
      <c r="E75" s="122" t="s">
        <v>205</v>
      </c>
      <c r="F75" s="122" t="s">
        <v>190</v>
      </c>
      <c r="G75" s="122" t="s">
        <v>178</v>
      </c>
    </row>
    <row r="76" spans="1:7" s="131" customFormat="1">
      <c r="A76" s="133" t="s">
        <v>121</v>
      </c>
      <c r="B76" s="120"/>
      <c r="C76" s="120"/>
      <c r="D76" s="120"/>
      <c r="E76" s="120"/>
      <c r="F76" s="120"/>
      <c r="G76" s="120"/>
    </row>
    <row r="77" spans="1:7" s="131" customFormat="1">
      <c r="A77" s="130" t="s">
        <v>33</v>
      </c>
      <c r="B77" s="166">
        <v>1594915.4931913887</v>
      </c>
      <c r="C77" s="132">
        <v>6310808.3372549554</v>
      </c>
      <c r="D77" s="132">
        <v>1552937.5062411355</v>
      </c>
      <c r="E77" s="132">
        <v>1571412.6881538283</v>
      </c>
      <c r="F77" s="132">
        <v>1592897.9717104828</v>
      </c>
      <c r="G77" s="132">
        <v>1593560.1711495086</v>
      </c>
    </row>
    <row r="78" spans="1:7" s="146" customFormat="1">
      <c r="A78" s="144" t="s">
        <v>118</v>
      </c>
      <c r="B78" s="172">
        <v>912477.23741590884</v>
      </c>
      <c r="C78" s="145">
        <v>3547741.278753479</v>
      </c>
      <c r="D78" s="145">
        <v>887142.25389250566</v>
      </c>
      <c r="E78" s="145">
        <v>895905.90172925149</v>
      </c>
      <c r="F78" s="145">
        <v>875080.26479582314</v>
      </c>
      <c r="G78" s="145">
        <v>889612.85833589826</v>
      </c>
    </row>
    <row r="79" spans="1:7" s="146" customFormat="1">
      <c r="A79" s="144" t="s">
        <v>119</v>
      </c>
      <c r="B79" s="172">
        <v>682438.25577547995</v>
      </c>
      <c r="C79" s="145">
        <v>2763067.0585014764</v>
      </c>
      <c r="D79" s="145">
        <v>665795.25234862987</v>
      </c>
      <c r="E79" s="145">
        <v>675506.78642457665</v>
      </c>
      <c r="F79" s="145">
        <v>717817.70691465971</v>
      </c>
      <c r="G79" s="145">
        <v>703947.31281361019</v>
      </c>
    </row>
    <row r="80" spans="1:7" s="131" customFormat="1">
      <c r="A80" s="133" t="s">
        <v>34</v>
      </c>
      <c r="B80" s="167">
        <v>-1185642.0440863017</v>
      </c>
      <c r="C80" s="134">
        <v>-4609475.2023272058</v>
      </c>
      <c r="D80" s="134">
        <v>-1148680.4472670769</v>
      </c>
      <c r="E80" s="134">
        <v>-1168090.3705528092</v>
      </c>
      <c r="F80" s="134">
        <v>-1104075.8400423487</v>
      </c>
      <c r="G80" s="134">
        <v>-1188628.54446497</v>
      </c>
    </row>
    <row r="81" spans="1:7" s="131" customFormat="1">
      <c r="A81" s="130" t="s">
        <v>35</v>
      </c>
      <c r="B81" s="166">
        <v>409273.44910508703</v>
      </c>
      <c r="C81" s="132">
        <v>1701333.1349277499</v>
      </c>
      <c r="D81" s="132">
        <v>404257.0589740586</v>
      </c>
      <c r="E81" s="132">
        <v>403322.31760101893</v>
      </c>
      <c r="F81" s="132">
        <v>488822.13166813407</v>
      </c>
      <c r="G81" s="132">
        <v>404931.62668453844</v>
      </c>
    </row>
    <row r="82" spans="1:7" s="131" customFormat="1">
      <c r="A82" s="133" t="s">
        <v>36</v>
      </c>
      <c r="B82" s="167">
        <v>-72146.269868112038</v>
      </c>
      <c r="C82" s="134">
        <v>-288229.95813049586</v>
      </c>
      <c r="D82" s="134">
        <v>-85117.839537423919</v>
      </c>
      <c r="E82" s="134">
        <v>-89951.362645679896</v>
      </c>
      <c r="F82" s="134">
        <v>-53847.240113371859</v>
      </c>
      <c r="G82" s="134">
        <v>-59313.515834020283</v>
      </c>
    </row>
    <row r="83" spans="1:7" s="131" customFormat="1">
      <c r="A83" s="130" t="s">
        <v>37</v>
      </c>
      <c r="B83" s="166">
        <v>337127.17923697497</v>
      </c>
      <c r="C83" s="132">
        <v>1413103.176797254</v>
      </c>
      <c r="D83" s="132">
        <v>319139.21943663468</v>
      </c>
      <c r="E83" s="132">
        <v>313370.95495533902</v>
      </c>
      <c r="F83" s="132">
        <v>434974.8915547622</v>
      </c>
      <c r="G83" s="132">
        <v>345618.11085051816</v>
      </c>
    </row>
    <row r="84" spans="1:7" s="131" customFormat="1">
      <c r="A84" s="133" t="s">
        <v>40</v>
      </c>
      <c r="B84" s="167">
        <v>914.75145993078286</v>
      </c>
      <c r="C84" s="134">
        <v>-1495.5987743525939</v>
      </c>
      <c r="D84" s="134">
        <v>-2606.8110693001227</v>
      </c>
      <c r="E84" s="134">
        <v>339.82498966872583</v>
      </c>
      <c r="F84" s="134">
        <v>1258.7834791901214</v>
      </c>
      <c r="G84" s="134">
        <v>-487.39617391131776</v>
      </c>
    </row>
    <row r="85" spans="1:7" s="131" customFormat="1">
      <c r="A85" s="130" t="s">
        <v>39</v>
      </c>
      <c r="B85" s="166">
        <v>338041.93069690577</v>
      </c>
      <c r="C85" s="132">
        <v>1411607.5780229014</v>
      </c>
      <c r="D85" s="132">
        <v>316532.40836733457</v>
      </c>
      <c r="E85" s="132">
        <v>313710.77994500776</v>
      </c>
      <c r="F85" s="132">
        <v>436233.67503395234</v>
      </c>
      <c r="G85" s="132">
        <v>345130.71467660682</v>
      </c>
    </row>
    <row r="86" spans="1:7" s="131" customFormat="1">
      <c r="A86" s="133" t="s">
        <v>115</v>
      </c>
      <c r="B86" s="167">
        <f t="shared" ref="B86" si="2">B87-B85</f>
        <v>-34126.493144989945</v>
      </c>
      <c r="C86" s="134">
        <v>-148461.87041051337</v>
      </c>
      <c r="D86" s="134">
        <v>-32272.690079822147</v>
      </c>
      <c r="E86" s="134">
        <v>-37709.918836468307</v>
      </c>
      <c r="F86" s="134">
        <v>-39066.817175066273</v>
      </c>
      <c r="G86" s="134">
        <v>-39412.444319156581</v>
      </c>
    </row>
    <row r="87" spans="1:7" s="131" customFormat="1">
      <c r="A87" s="130" t="s">
        <v>120</v>
      </c>
      <c r="B87" s="166">
        <v>303915.43755191582</v>
      </c>
      <c r="C87" s="132">
        <v>1263145.7076123881</v>
      </c>
      <c r="D87" s="132">
        <v>284259.71828751243</v>
      </c>
      <c r="E87" s="132">
        <v>276000.86110853945</v>
      </c>
      <c r="F87" s="132">
        <v>397166.85785888607</v>
      </c>
      <c r="G87" s="132">
        <v>305718.27035745024</v>
      </c>
    </row>
    <row r="88" spans="1:7" s="138" customFormat="1" ht="6" customHeight="1">
      <c r="A88" s="136"/>
      <c r="B88" s="168"/>
      <c r="C88" s="137"/>
      <c r="D88" s="137"/>
      <c r="E88" s="137"/>
      <c r="F88" s="137"/>
      <c r="G88" s="137"/>
    </row>
    <row r="89" spans="1:7" s="131" customFormat="1">
      <c r="A89" s="133" t="s">
        <v>112</v>
      </c>
      <c r="B89" s="169">
        <v>9830944.7753806096</v>
      </c>
      <c r="C89" s="139">
        <v>9556737.7656888124</v>
      </c>
      <c r="D89" s="139">
        <v>9556737.7656888124</v>
      </c>
      <c r="E89" s="140">
        <v>9483057.6307945233</v>
      </c>
      <c r="F89" s="140">
        <v>9318566.3811851852</v>
      </c>
      <c r="G89" s="140">
        <v>9242971.2398500834</v>
      </c>
    </row>
    <row r="90" spans="1:7" s="131" customFormat="1">
      <c r="A90" s="141"/>
      <c r="B90" s="171"/>
      <c r="C90" s="143"/>
      <c r="D90" s="143"/>
      <c r="E90" s="143"/>
      <c r="F90" s="143"/>
      <c r="G90" s="143"/>
    </row>
    <row r="91" spans="1:7" s="129" customFormat="1">
      <c r="A91" s="128" t="s">
        <v>9</v>
      </c>
      <c r="B91" s="122" t="s">
        <v>221</v>
      </c>
      <c r="C91" s="122" t="s">
        <v>219</v>
      </c>
      <c r="D91" s="122" t="s">
        <v>218</v>
      </c>
      <c r="E91" s="122" t="s">
        <v>205</v>
      </c>
      <c r="F91" s="122" t="s">
        <v>190</v>
      </c>
      <c r="G91" s="122" t="s">
        <v>178</v>
      </c>
    </row>
    <row r="92" spans="1:7" s="131" customFormat="1">
      <c r="A92" s="133" t="s">
        <v>122</v>
      </c>
      <c r="B92" s="171"/>
      <c r="C92" s="143"/>
      <c r="D92" s="143"/>
      <c r="E92" s="143"/>
      <c r="F92" s="143"/>
      <c r="G92" s="143"/>
    </row>
    <row r="93" spans="1:7" s="131" customFormat="1">
      <c r="A93" s="130" t="s">
        <v>33</v>
      </c>
      <c r="B93" s="166">
        <v>1522268.2130273266</v>
      </c>
      <c r="C93" s="132">
        <v>6034503.5314357663</v>
      </c>
      <c r="D93" s="132">
        <v>1498126.4062019691</v>
      </c>
      <c r="E93" s="132">
        <v>1502033.3074733377</v>
      </c>
      <c r="F93" s="132">
        <v>1517009.2141558933</v>
      </c>
      <c r="G93" s="132">
        <v>1517334.6036045656</v>
      </c>
    </row>
    <row r="94" spans="1:7" s="131" customFormat="1">
      <c r="A94" s="133" t="s">
        <v>34</v>
      </c>
      <c r="B94" s="167">
        <v>-1146762.9628905496</v>
      </c>
      <c r="C94" s="134">
        <v>-4463060.1118133664</v>
      </c>
      <c r="D94" s="134">
        <v>-1111994.1528181627</v>
      </c>
      <c r="E94" s="134">
        <v>-1132597.5929103005</v>
      </c>
      <c r="F94" s="134">
        <v>-1067962.4930433722</v>
      </c>
      <c r="G94" s="134">
        <v>-1150505.8730415304</v>
      </c>
    </row>
    <row r="95" spans="1:7" s="131" customFormat="1">
      <c r="A95" s="130" t="s">
        <v>35</v>
      </c>
      <c r="B95" s="166">
        <v>375505.25013677706</v>
      </c>
      <c r="C95" s="132">
        <v>1571443.4196223998</v>
      </c>
      <c r="D95" s="132">
        <v>386132.25338380644</v>
      </c>
      <c r="E95" s="132">
        <v>369435.71456303727</v>
      </c>
      <c r="F95" s="132">
        <v>449046.72111252113</v>
      </c>
      <c r="G95" s="132">
        <v>366828.73056303523</v>
      </c>
    </row>
    <row r="96" spans="1:7" s="131" customFormat="1">
      <c r="A96" s="133" t="s">
        <v>36</v>
      </c>
      <c r="B96" s="167">
        <v>-70108.310304778701</v>
      </c>
      <c r="C96" s="134">
        <v>-286359.96417049586</v>
      </c>
      <c r="D96" s="134">
        <v>-84163.058997423926</v>
      </c>
      <c r="E96" s="134">
        <v>-89862.955492346548</v>
      </c>
      <c r="F96" s="134">
        <v>-52846.71127670518</v>
      </c>
      <c r="G96" s="134">
        <v>-59487.238404020289</v>
      </c>
    </row>
    <row r="97" spans="1:7" s="131" customFormat="1">
      <c r="A97" s="130" t="s">
        <v>37</v>
      </c>
      <c r="B97" s="166">
        <v>305396.93983199837</v>
      </c>
      <c r="C97" s="132">
        <v>1285083.4554519039</v>
      </c>
      <c r="D97" s="132">
        <v>301969.19438638253</v>
      </c>
      <c r="E97" s="132">
        <v>279572.75907069072</v>
      </c>
      <c r="F97" s="132">
        <v>396200.00983581593</v>
      </c>
      <c r="G97" s="132">
        <v>307341.49215901492</v>
      </c>
    </row>
    <row r="98" spans="1:7" s="131" customFormat="1">
      <c r="A98" s="133" t="s">
        <v>40</v>
      </c>
      <c r="B98" s="167">
        <v>914.75145992744956</v>
      </c>
      <c r="C98" s="134">
        <v>-1495.5987743559272</v>
      </c>
      <c r="D98" s="134">
        <v>-2606.8110693001227</v>
      </c>
      <c r="E98" s="134">
        <v>339.82498966872583</v>
      </c>
      <c r="F98" s="134">
        <v>1258.7834791901214</v>
      </c>
      <c r="G98" s="134">
        <v>-487.39617391465129</v>
      </c>
    </row>
    <row r="99" spans="1:7" s="131" customFormat="1">
      <c r="A99" s="130" t="s">
        <v>39</v>
      </c>
      <c r="B99" s="166">
        <v>306311.69129192585</v>
      </c>
      <c r="C99" s="132">
        <v>1283587.856677548</v>
      </c>
      <c r="D99" s="132">
        <v>299362.38331708242</v>
      </c>
      <c r="E99" s="132">
        <v>279912.58406035946</v>
      </c>
      <c r="F99" s="132">
        <v>397458.79331500607</v>
      </c>
      <c r="G99" s="132">
        <v>306854.09598510026</v>
      </c>
    </row>
    <row r="100" spans="1:7" s="138" customFormat="1" ht="6" customHeight="1">
      <c r="A100" s="136"/>
      <c r="B100" s="168"/>
      <c r="C100" s="137"/>
      <c r="D100" s="137"/>
      <c r="E100" s="137"/>
      <c r="F100" s="137"/>
      <c r="G100" s="137"/>
    </row>
    <row r="101" spans="1:7" s="131" customFormat="1">
      <c r="A101" s="133" t="s">
        <v>112</v>
      </c>
      <c r="B101" s="169">
        <v>9830944.7753806096</v>
      </c>
      <c r="C101" s="139">
        <v>9556737.7656888124</v>
      </c>
      <c r="D101" s="139">
        <v>9556737.7656888124</v>
      </c>
      <c r="E101" s="140">
        <v>9483057.6307945233</v>
      </c>
      <c r="F101" s="140">
        <v>9318566.3811851852</v>
      </c>
      <c r="G101" s="140">
        <v>9242971.2398500834</v>
      </c>
    </row>
    <row r="102" spans="1:7" s="131" customFormat="1">
      <c r="A102" s="133"/>
      <c r="B102" s="133"/>
      <c r="C102" s="139"/>
      <c r="D102" s="139"/>
      <c r="E102" s="140"/>
      <c r="F102" s="140"/>
      <c r="G102" s="140"/>
    </row>
    <row r="103" spans="1:7" s="131" customFormat="1" ht="27" customHeight="1">
      <c r="A103" s="194" t="s">
        <v>225</v>
      </c>
      <c r="B103" s="194"/>
      <c r="C103" s="194"/>
      <c r="D103" s="194"/>
      <c r="E103" s="194"/>
      <c r="F103" s="194"/>
      <c r="G103" s="194"/>
    </row>
    <row r="104" spans="1:7" s="131" customFormat="1">
      <c r="A104" s="128" t="s">
        <v>9</v>
      </c>
      <c r="B104" s="122" t="s">
        <v>221</v>
      </c>
      <c r="C104" s="122" t="s">
        <v>219</v>
      </c>
      <c r="D104" s="122" t="s">
        <v>218</v>
      </c>
      <c r="E104" s="122" t="s">
        <v>205</v>
      </c>
      <c r="F104" s="122" t="s">
        <v>190</v>
      </c>
      <c r="G104" s="122" t="s">
        <v>178</v>
      </c>
    </row>
    <row r="105" spans="1:7" s="131" customFormat="1">
      <c r="A105" s="147" t="s">
        <v>123</v>
      </c>
      <c r="B105" s="148">
        <v>2396.25374001</v>
      </c>
      <c r="C105" s="148">
        <v>20442.14906516</v>
      </c>
      <c r="D105" s="148">
        <v>15102.665029570004</v>
      </c>
      <c r="E105" s="148">
        <v>3911.7229518199974</v>
      </c>
      <c r="F105" s="148">
        <v>291.93545611999923</v>
      </c>
      <c r="G105" s="148">
        <v>1135.8256276500001</v>
      </c>
    </row>
    <row r="106" spans="1:7" s="131" customFormat="1">
      <c r="A106" s="149"/>
      <c r="B106" s="149"/>
      <c r="C106" s="143"/>
      <c r="D106" s="143"/>
      <c r="E106" s="143"/>
      <c r="F106" s="143"/>
      <c r="G106" s="143"/>
    </row>
    <row r="107" spans="1:7" s="129" customFormat="1">
      <c r="A107" s="128" t="s">
        <v>9</v>
      </c>
      <c r="B107" s="122" t="s">
        <v>221</v>
      </c>
      <c r="C107" s="122" t="s">
        <v>219</v>
      </c>
      <c r="D107" s="122" t="s">
        <v>218</v>
      </c>
      <c r="E107" s="122" t="s">
        <v>205</v>
      </c>
      <c r="F107" s="122" t="s">
        <v>190</v>
      </c>
      <c r="G107" s="122" t="s">
        <v>178</v>
      </c>
    </row>
    <row r="108" spans="1:7" s="131" customFormat="1">
      <c r="A108" s="133" t="s">
        <v>124</v>
      </c>
      <c r="B108" s="171"/>
      <c r="C108" s="143"/>
      <c r="D108" s="143"/>
      <c r="E108" s="143"/>
      <c r="F108" s="143"/>
      <c r="G108" s="143"/>
    </row>
    <row r="109" spans="1:7" s="131" customFormat="1">
      <c r="A109" s="150" t="s">
        <v>33</v>
      </c>
      <c r="B109" s="166">
        <v>675420.42177266325</v>
      </c>
      <c r="C109" s="132">
        <v>2791928.5839985688</v>
      </c>
      <c r="D109" s="132">
        <v>721869.81722141337</v>
      </c>
      <c r="E109" s="132">
        <v>659523.97941278259</v>
      </c>
      <c r="F109" s="132">
        <v>697546.30434719019</v>
      </c>
      <c r="G109" s="132">
        <v>712988.48301718279</v>
      </c>
    </row>
    <row r="110" spans="1:7" s="131" customFormat="1">
      <c r="A110" s="135" t="s">
        <v>34</v>
      </c>
      <c r="B110" s="167">
        <v>-470429.02380913304</v>
      </c>
      <c r="C110" s="134">
        <v>-1797335.9931857057</v>
      </c>
      <c r="D110" s="134">
        <v>-440242.28419063415</v>
      </c>
      <c r="E110" s="134">
        <v>-438622.80401125411</v>
      </c>
      <c r="F110" s="134">
        <v>-438195.23166698834</v>
      </c>
      <c r="G110" s="134">
        <v>-480275.67331682955</v>
      </c>
    </row>
    <row r="111" spans="1:7" s="131" customFormat="1">
      <c r="A111" s="150" t="s">
        <v>35</v>
      </c>
      <c r="B111" s="166">
        <v>204991.39796353021</v>
      </c>
      <c r="C111" s="132">
        <v>994592.59081286308</v>
      </c>
      <c r="D111" s="132">
        <v>281627.53303077922</v>
      </c>
      <c r="E111" s="132">
        <v>220901.17540152848</v>
      </c>
      <c r="F111" s="132">
        <v>259351.07268020185</v>
      </c>
      <c r="G111" s="132">
        <v>232712.80970035325</v>
      </c>
    </row>
    <row r="112" spans="1:7" s="131" customFormat="1">
      <c r="A112" s="135" t="s">
        <v>36</v>
      </c>
      <c r="B112" s="167">
        <v>-164992.96143424197</v>
      </c>
      <c r="C112" s="134">
        <v>-592401.54969492729</v>
      </c>
      <c r="D112" s="134">
        <v>-164157.85760115748</v>
      </c>
      <c r="E112" s="134">
        <v>-131368.0330522072</v>
      </c>
      <c r="F112" s="134">
        <v>-127486.35378624384</v>
      </c>
      <c r="G112" s="134">
        <v>-169389.30525531902</v>
      </c>
    </row>
    <row r="113" spans="1:7" s="131" customFormat="1">
      <c r="A113" s="150" t="s">
        <v>37</v>
      </c>
      <c r="B113" s="166">
        <v>39998.436529288243</v>
      </c>
      <c r="C113" s="132">
        <v>402191.04111793579</v>
      </c>
      <c r="D113" s="132">
        <v>117469.67542962174</v>
      </c>
      <c r="E113" s="132">
        <v>89533.142349321279</v>
      </c>
      <c r="F113" s="132">
        <v>131864.71889395802</v>
      </c>
      <c r="G113" s="132">
        <v>63323.504445034225</v>
      </c>
    </row>
    <row r="114" spans="1:7" s="131" customFormat="1">
      <c r="A114" s="133" t="s">
        <v>40</v>
      </c>
      <c r="B114" s="167">
        <v>-352.1248290107373</v>
      </c>
      <c r="C114" s="134">
        <v>-3271.5270887071083</v>
      </c>
      <c r="D114" s="134">
        <v>-1833.0312770572145</v>
      </c>
      <c r="E114" s="134">
        <v>-34.217102290067892</v>
      </c>
      <c r="F114" s="134">
        <v>-1429.2787093598256</v>
      </c>
      <c r="G114" s="134">
        <v>25</v>
      </c>
    </row>
    <row r="115" spans="1:7" s="131" customFormat="1">
      <c r="A115" s="150" t="s">
        <v>125</v>
      </c>
      <c r="B115" s="166">
        <v>39646.311700277503</v>
      </c>
      <c r="C115" s="132">
        <v>398919.51402922871</v>
      </c>
      <c r="D115" s="132">
        <v>115636.64415256452</v>
      </c>
      <c r="E115" s="132">
        <v>89498.925247031206</v>
      </c>
      <c r="F115" s="132">
        <v>130435.44018459819</v>
      </c>
      <c r="G115" s="132">
        <v>63348.504445034225</v>
      </c>
    </row>
    <row r="116" spans="1:7" s="131" customFormat="1">
      <c r="A116" s="133" t="s">
        <v>115</v>
      </c>
      <c r="B116" s="167">
        <f t="shared" ref="B116" si="3">B117-B115</f>
        <v>-9895.9459395940612</v>
      </c>
      <c r="C116" s="134">
        <v>-42917.724184762221</v>
      </c>
      <c r="D116" s="134">
        <v>-10564.47673155737</v>
      </c>
      <c r="E116" s="134">
        <v>-9982.3445527672302</v>
      </c>
      <c r="F116" s="134">
        <v>-10349.588912078761</v>
      </c>
      <c r="G116" s="134">
        <v>-12021.313988358248</v>
      </c>
    </row>
    <row r="117" spans="1:7" s="131" customFormat="1">
      <c r="A117" s="150" t="s">
        <v>126</v>
      </c>
      <c r="B117" s="166">
        <v>29750.365760683442</v>
      </c>
      <c r="C117" s="132">
        <v>356001.78984446649</v>
      </c>
      <c r="D117" s="132">
        <v>105072.16742100715</v>
      </c>
      <c r="E117" s="132">
        <v>79516.580694263976</v>
      </c>
      <c r="F117" s="132">
        <v>120085.85127251943</v>
      </c>
      <c r="G117" s="132">
        <v>51327.190456675977</v>
      </c>
    </row>
    <row r="118" spans="1:7" s="138" customFormat="1" ht="6" customHeight="1">
      <c r="A118" s="136"/>
      <c r="B118" s="168"/>
      <c r="C118" s="137"/>
      <c r="D118" s="137"/>
      <c r="E118" s="137"/>
      <c r="F118" s="137"/>
      <c r="G118" s="137"/>
    </row>
    <row r="119" spans="1:7" s="131" customFormat="1">
      <c r="A119" s="133" t="s">
        <v>112</v>
      </c>
      <c r="B119" s="169">
        <v>5328887.2114765402</v>
      </c>
      <c r="C119" s="139">
        <v>5482411.469191106</v>
      </c>
      <c r="D119" s="139">
        <v>5482411.469191106</v>
      </c>
      <c r="E119" s="140">
        <v>5492883.7166502532</v>
      </c>
      <c r="F119" s="140">
        <v>5478934.4067729022</v>
      </c>
      <c r="G119" s="140">
        <v>5448276.0428148583</v>
      </c>
    </row>
    <row r="120" spans="1:7" s="131" customFormat="1">
      <c r="A120" s="141"/>
      <c r="B120" s="171"/>
      <c r="C120" s="143"/>
      <c r="D120" s="143"/>
      <c r="E120" s="143"/>
      <c r="F120" s="143"/>
      <c r="G120" s="143"/>
    </row>
    <row r="121" spans="1:7" s="129" customFormat="1">
      <c r="A121" s="128" t="s">
        <v>9</v>
      </c>
      <c r="B121" s="122" t="s">
        <v>221</v>
      </c>
      <c r="C121" s="122" t="s">
        <v>219</v>
      </c>
      <c r="D121" s="122" t="s">
        <v>218</v>
      </c>
      <c r="E121" s="122" t="s">
        <v>205</v>
      </c>
      <c r="F121" s="122" t="s">
        <v>190</v>
      </c>
      <c r="G121" s="122" t="s">
        <v>178</v>
      </c>
    </row>
    <row r="122" spans="1:7" s="131" customFormat="1">
      <c r="A122" s="133" t="s">
        <v>127</v>
      </c>
      <c r="B122" s="171"/>
      <c r="C122" s="143"/>
      <c r="D122" s="143"/>
      <c r="E122" s="143"/>
      <c r="F122" s="143"/>
      <c r="G122" s="143"/>
    </row>
    <row r="123" spans="1:7" s="131" customFormat="1">
      <c r="A123" s="150" t="s">
        <v>33</v>
      </c>
      <c r="B123" s="166">
        <v>654107.21975161135</v>
      </c>
      <c r="C123" s="132">
        <v>2704289.4584818208</v>
      </c>
      <c r="D123" s="132">
        <v>700355.39123409695</v>
      </c>
      <c r="E123" s="132">
        <v>637920.47295111127</v>
      </c>
      <c r="F123" s="132">
        <v>675272.81324049749</v>
      </c>
      <c r="G123" s="132">
        <v>690740.78105611494</v>
      </c>
    </row>
    <row r="124" spans="1:7" s="131" customFormat="1">
      <c r="A124" s="135" t="s">
        <v>34</v>
      </c>
      <c r="B124" s="167">
        <v>-459559.47988916072</v>
      </c>
      <c r="C124" s="134">
        <v>-1752209.1270079268</v>
      </c>
      <c r="D124" s="134">
        <v>-428552.56194433093</v>
      </c>
      <c r="E124" s="134">
        <v>-426930.99578328279</v>
      </c>
      <c r="F124" s="134">
        <v>-426892.04732504941</v>
      </c>
      <c r="G124" s="134">
        <v>-469833.52195526339</v>
      </c>
    </row>
    <row r="125" spans="1:7" s="131" customFormat="1">
      <c r="A125" s="150" t="s">
        <v>35</v>
      </c>
      <c r="B125" s="166">
        <v>194547.73986245063</v>
      </c>
      <c r="C125" s="132">
        <v>952080.33147389395</v>
      </c>
      <c r="D125" s="132">
        <v>271802.82928976603</v>
      </c>
      <c r="E125" s="132">
        <v>210989.47716782847</v>
      </c>
      <c r="F125" s="132">
        <v>248380.76591544808</v>
      </c>
      <c r="G125" s="132">
        <v>220907.25910085154</v>
      </c>
    </row>
    <row r="126" spans="1:7" s="131" customFormat="1">
      <c r="A126" s="135" t="s">
        <v>36</v>
      </c>
      <c r="B126" s="167">
        <v>-164445.24927275645</v>
      </c>
      <c r="C126" s="134">
        <v>-592807.01454072038</v>
      </c>
      <c r="D126" s="134">
        <v>-164897.63059170166</v>
      </c>
      <c r="E126" s="134">
        <v>-131438.67937127443</v>
      </c>
      <c r="F126" s="134">
        <v>-126865.63593356882</v>
      </c>
      <c r="G126" s="134">
        <v>-169605.06864417557</v>
      </c>
    </row>
    <row r="127" spans="1:7" s="131" customFormat="1">
      <c r="A127" s="150" t="s">
        <v>37</v>
      </c>
      <c r="B127" s="166">
        <v>30102.490589694178</v>
      </c>
      <c r="C127" s="132">
        <v>359273.31693317357</v>
      </c>
      <c r="D127" s="132">
        <v>106905.19869806437</v>
      </c>
      <c r="E127" s="132">
        <v>79550.797796554049</v>
      </c>
      <c r="F127" s="132">
        <v>121515.12998187926</v>
      </c>
      <c r="G127" s="132">
        <v>51302.190456675977</v>
      </c>
    </row>
    <row r="128" spans="1:7" s="131" customFormat="1">
      <c r="A128" s="133" t="s">
        <v>40</v>
      </c>
      <c r="B128" s="167">
        <v>-352.1248290107373</v>
      </c>
      <c r="C128" s="134">
        <v>-3271.5270887071083</v>
      </c>
      <c r="D128" s="134">
        <v>-1833.0312770572145</v>
      </c>
      <c r="E128" s="134">
        <v>-34.217102290067892</v>
      </c>
      <c r="F128" s="134">
        <v>-1429.2787093598256</v>
      </c>
      <c r="G128" s="134">
        <v>25</v>
      </c>
    </row>
    <row r="129" spans="1:7" s="131" customFormat="1">
      <c r="A129" s="150" t="s">
        <v>39</v>
      </c>
      <c r="B129" s="166">
        <v>29750.365760683442</v>
      </c>
      <c r="C129" s="132">
        <v>356001.78984446649</v>
      </c>
      <c r="D129" s="132">
        <v>105072.16742100715</v>
      </c>
      <c r="E129" s="132">
        <v>79516.580694263976</v>
      </c>
      <c r="F129" s="132">
        <v>120085.85127251943</v>
      </c>
      <c r="G129" s="132">
        <v>51327.190456675977</v>
      </c>
    </row>
    <row r="130" spans="1:7" s="138" customFormat="1" ht="6" customHeight="1">
      <c r="A130" s="136"/>
      <c r="B130" s="168"/>
      <c r="C130" s="137"/>
      <c r="D130" s="137"/>
      <c r="E130" s="137"/>
      <c r="F130" s="137"/>
      <c r="G130" s="137"/>
    </row>
    <row r="131" spans="1:7" s="131" customFormat="1">
      <c r="A131" s="133" t="s">
        <v>112</v>
      </c>
      <c r="B131" s="169">
        <v>5328887.2114765402</v>
      </c>
      <c r="C131" s="139">
        <v>5482411.469191106</v>
      </c>
      <c r="D131" s="139">
        <v>5482411.469191106</v>
      </c>
      <c r="E131" s="140">
        <v>5492883.7166502532</v>
      </c>
      <c r="F131" s="140">
        <v>5478934.4067729022</v>
      </c>
      <c r="G131" s="140">
        <v>5448276.0428148583</v>
      </c>
    </row>
    <row r="132" spans="1:7" s="131" customFormat="1">
      <c r="A132" s="141"/>
      <c r="B132" s="171"/>
      <c r="C132" s="143"/>
      <c r="D132" s="143"/>
      <c r="E132" s="143"/>
      <c r="F132" s="143"/>
      <c r="G132" s="143"/>
    </row>
    <row r="133" spans="1:7" s="129" customFormat="1">
      <c r="A133" s="128" t="s">
        <v>9</v>
      </c>
      <c r="B133" s="122" t="s">
        <v>221</v>
      </c>
      <c r="C133" s="122" t="s">
        <v>219</v>
      </c>
      <c r="D133" s="122" t="s">
        <v>218</v>
      </c>
      <c r="E133" s="122" t="s">
        <v>205</v>
      </c>
      <c r="F133" s="122" t="s">
        <v>190</v>
      </c>
      <c r="G133" s="122" t="s">
        <v>178</v>
      </c>
    </row>
    <row r="134" spans="1:7" s="131" customFormat="1">
      <c r="A134" s="133" t="s">
        <v>128</v>
      </c>
      <c r="B134" s="171"/>
      <c r="C134" s="143"/>
      <c r="D134" s="143"/>
      <c r="E134" s="143"/>
      <c r="F134" s="143"/>
      <c r="G134" s="143"/>
    </row>
    <row r="135" spans="1:7" s="131" customFormat="1">
      <c r="A135" s="150" t="s">
        <v>33</v>
      </c>
      <c r="B135" s="166">
        <v>915277.59325982106</v>
      </c>
      <c r="C135" s="132">
        <v>3594999.083069528</v>
      </c>
      <c r="D135" s="132">
        <v>856846.80601977289</v>
      </c>
      <c r="E135" s="132">
        <v>887083.36334230867</v>
      </c>
      <c r="F135" s="132">
        <v>916933.29357374378</v>
      </c>
      <c r="G135" s="132">
        <v>934135.62013370264</v>
      </c>
    </row>
    <row r="136" spans="1:7" s="131" customFormat="1">
      <c r="A136" s="135" t="s">
        <v>34</v>
      </c>
      <c r="B136" s="167">
        <v>-844111.96637152066</v>
      </c>
      <c r="C136" s="134">
        <v>-2520947.7129101339</v>
      </c>
      <c r="D136" s="134">
        <v>-570640.89876566513</v>
      </c>
      <c r="E136" s="134">
        <v>-562656.58359580452</v>
      </c>
      <c r="F136" s="134">
        <v>-552277.89070102922</v>
      </c>
      <c r="G136" s="134">
        <v>-835372.33984763548</v>
      </c>
    </row>
    <row r="137" spans="1:7" s="131" customFormat="1">
      <c r="A137" s="150" t="s">
        <v>35</v>
      </c>
      <c r="B137" s="166">
        <v>71165.626888300409</v>
      </c>
      <c r="C137" s="132">
        <v>1074051.3701593941</v>
      </c>
      <c r="D137" s="132">
        <v>286205.90725410776</v>
      </c>
      <c r="E137" s="132">
        <v>324426.77974650415</v>
      </c>
      <c r="F137" s="132">
        <v>364655.40287271456</v>
      </c>
      <c r="G137" s="132">
        <v>98763.280286067165</v>
      </c>
    </row>
    <row r="138" spans="1:7" s="131" customFormat="1">
      <c r="A138" s="135" t="s">
        <v>36</v>
      </c>
      <c r="B138" s="167">
        <v>-33682.83039823499</v>
      </c>
      <c r="C138" s="134">
        <v>-42893.659323927226</v>
      </c>
      <c r="D138" s="134">
        <v>-43046.18341141846</v>
      </c>
      <c r="E138" s="134">
        <v>3913.2163345679373</v>
      </c>
      <c r="F138" s="134">
        <v>1948.0828721880052</v>
      </c>
      <c r="G138" s="134">
        <v>-5708.7751192647193</v>
      </c>
    </row>
    <row r="139" spans="1:7" s="131" customFormat="1">
      <c r="A139" s="150" t="s">
        <v>37</v>
      </c>
      <c r="B139" s="166">
        <v>37482.796490065419</v>
      </c>
      <c r="C139" s="132">
        <v>1031157.7108354669</v>
      </c>
      <c r="D139" s="132">
        <v>243159.7238426893</v>
      </c>
      <c r="E139" s="132">
        <v>328339.99608107208</v>
      </c>
      <c r="F139" s="132">
        <v>366603.48574490257</v>
      </c>
      <c r="G139" s="132">
        <v>93054.505166802439</v>
      </c>
    </row>
    <row r="140" spans="1:7" s="131" customFormat="1">
      <c r="A140" s="133" t="s">
        <v>83</v>
      </c>
      <c r="B140" s="167">
        <v>-2842.7236981877732</v>
      </c>
      <c r="C140" s="134">
        <v>9683.3800866908568</v>
      </c>
      <c r="D140" s="134">
        <v>3679.8601773312284</v>
      </c>
      <c r="E140" s="134">
        <v>7791.9462589651721</v>
      </c>
      <c r="F140" s="134">
        <v>1039.8622196075214</v>
      </c>
      <c r="G140" s="134">
        <v>-2828.2885692130653</v>
      </c>
    </row>
    <row r="141" spans="1:7" s="131" customFormat="1">
      <c r="A141" s="135" t="s">
        <v>38</v>
      </c>
      <c r="B141" s="167">
        <v>409.78809000000069</v>
      </c>
      <c r="C141" s="134">
        <v>8408.8161899999996</v>
      </c>
      <c r="D141" s="134">
        <v>6634.6998599999997</v>
      </c>
      <c r="E141" s="134">
        <v>-5.4824199999999621</v>
      </c>
      <c r="F141" s="134">
        <v>408.68482000000046</v>
      </c>
      <c r="G141" s="134">
        <v>1370.9139299999997</v>
      </c>
    </row>
    <row r="142" spans="1:7" s="131" customFormat="1">
      <c r="A142" s="150" t="s">
        <v>39</v>
      </c>
      <c r="B142" s="166">
        <v>35049.860881877648</v>
      </c>
      <c r="C142" s="132">
        <v>1049249.9071121577</v>
      </c>
      <c r="D142" s="132">
        <v>253474.28388002052</v>
      </c>
      <c r="E142" s="132">
        <v>336126.45992003725</v>
      </c>
      <c r="F142" s="132">
        <v>368052.03278451011</v>
      </c>
      <c r="G142" s="132">
        <v>91597.130527589368</v>
      </c>
    </row>
    <row r="143" spans="1:7" s="131" customFormat="1">
      <c r="A143" s="133" t="s">
        <v>115</v>
      </c>
      <c r="B143" s="167">
        <f t="shared" ref="B143" si="4">B144-B142</f>
        <v>-13872.018617825674</v>
      </c>
      <c r="C143" s="134">
        <v>-69724.893302833545</v>
      </c>
      <c r="D143" s="134">
        <v>-15330.45978950939</v>
      </c>
      <c r="E143" s="134">
        <v>-18838.268798932259</v>
      </c>
      <c r="F143" s="134">
        <v>-22977.091606230184</v>
      </c>
      <c r="G143" s="134">
        <v>-12579.073108160679</v>
      </c>
    </row>
    <row r="144" spans="1:7" s="131" customFormat="1">
      <c r="A144" s="150" t="s">
        <v>129</v>
      </c>
      <c r="B144" s="166">
        <v>21177.842264051975</v>
      </c>
      <c r="C144" s="132">
        <v>979525.01380932413</v>
      </c>
      <c r="D144" s="132">
        <v>238143.82409051113</v>
      </c>
      <c r="E144" s="132">
        <v>317288.19112110499</v>
      </c>
      <c r="F144" s="132">
        <v>345074.94117827993</v>
      </c>
      <c r="G144" s="132">
        <v>79018.057419428689</v>
      </c>
    </row>
    <row r="145" spans="1:7" s="138" customFormat="1" ht="6" customHeight="1">
      <c r="A145" s="136"/>
      <c r="B145" s="168"/>
      <c r="C145" s="137"/>
      <c r="D145" s="137"/>
      <c r="E145" s="137"/>
      <c r="F145" s="137"/>
      <c r="G145" s="137"/>
    </row>
    <row r="146" spans="1:7" s="131" customFormat="1">
      <c r="A146" s="133" t="s">
        <v>112</v>
      </c>
      <c r="B146" s="139">
        <v>5750538.6355933296</v>
      </c>
      <c r="C146" s="139">
        <v>5739638.2615600908</v>
      </c>
      <c r="D146" s="139">
        <v>5739638.2615600908</v>
      </c>
      <c r="E146" s="140">
        <v>5705839.8283796581</v>
      </c>
      <c r="F146" s="140">
        <v>5593018.8192531979</v>
      </c>
      <c r="G146" s="140">
        <v>5559557.650787022</v>
      </c>
    </row>
    <row r="147" spans="1:7" s="131" customFormat="1">
      <c r="A147" s="141"/>
      <c r="B147" s="171"/>
      <c r="C147" s="143"/>
      <c r="D147" s="143"/>
      <c r="E147" s="143"/>
      <c r="F147" s="143"/>
      <c r="G147" s="143"/>
    </row>
    <row r="148" spans="1:7" s="129" customFormat="1">
      <c r="A148" s="128" t="s">
        <v>9</v>
      </c>
      <c r="B148" s="122" t="s">
        <v>221</v>
      </c>
      <c r="C148" s="122" t="s">
        <v>219</v>
      </c>
      <c r="D148" s="122" t="s">
        <v>218</v>
      </c>
      <c r="E148" s="122" t="s">
        <v>205</v>
      </c>
      <c r="F148" s="122" t="s">
        <v>190</v>
      </c>
      <c r="G148" s="122" t="s">
        <v>178</v>
      </c>
    </row>
    <row r="149" spans="1:7" s="131" customFormat="1">
      <c r="A149" s="133" t="s">
        <v>130</v>
      </c>
      <c r="B149" s="171"/>
      <c r="C149" s="143"/>
      <c r="D149" s="143"/>
      <c r="E149" s="143"/>
      <c r="F149" s="143"/>
      <c r="G149" s="143"/>
    </row>
    <row r="150" spans="1:7" s="131" customFormat="1">
      <c r="A150" s="150" t="s">
        <v>33</v>
      </c>
      <c r="B150" s="166">
        <v>867786.13352030108</v>
      </c>
      <c r="C150" s="132">
        <v>3421687.4530758569</v>
      </c>
      <c r="D150" s="132">
        <v>817301.8311556254</v>
      </c>
      <c r="E150" s="132">
        <v>844602.26640910632</v>
      </c>
      <c r="F150" s="132">
        <v>872290.13309492217</v>
      </c>
      <c r="G150" s="132">
        <v>887493.22241620324</v>
      </c>
    </row>
    <row r="151" spans="1:7" s="131" customFormat="1">
      <c r="A151" s="135" t="s">
        <v>34</v>
      </c>
      <c r="B151" s="167">
        <v>-810683.93300982635</v>
      </c>
      <c r="C151" s="134">
        <v>-2417831.3691292964</v>
      </c>
      <c r="D151" s="134">
        <v>-547295.16746436036</v>
      </c>
      <c r="E151" s="134">
        <v>-539202.67272488051</v>
      </c>
      <c r="F151" s="134">
        <v>-528548.89886175841</v>
      </c>
      <c r="G151" s="134">
        <v>-802784.63007829676</v>
      </c>
    </row>
    <row r="152" spans="1:7" s="131" customFormat="1">
      <c r="A152" s="150" t="s">
        <v>35</v>
      </c>
      <c r="B152" s="166">
        <v>57102.200510474737</v>
      </c>
      <c r="C152" s="132">
        <v>1003856.0839465605</v>
      </c>
      <c r="D152" s="132">
        <v>270006.66369126504</v>
      </c>
      <c r="E152" s="132">
        <v>305399.59368422581</v>
      </c>
      <c r="F152" s="132">
        <v>343741.23423316376</v>
      </c>
      <c r="G152" s="132">
        <v>84708.592337906477</v>
      </c>
    </row>
    <row r="153" spans="1:7" s="131" customFormat="1">
      <c r="A153" s="135" t="s">
        <v>36</v>
      </c>
      <c r="B153" s="167">
        <v>-33498.859221568324</v>
      </c>
      <c r="C153" s="134">
        <v>-42441.1509405939</v>
      </c>
      <c r="D153" s="134">
        <v>-42186.384448085126</v>
      </c>
      <c r="E153" s="134">
        <v>4095.061587914005</v>
      </c>
      <c r="F153" s="134">
        <v>-114.83374782472947</v>
      </c>
      <c r="G153" s="134">
        <v>-4234.9943325980539</v>
      </c>
    </row>
    <row r="154" spans="1:7" s="131" customFormat="1">
      <c r="A154" s="150" t="s">
        <v>37</v>
      </c>
      <c r="B154" s="166">
        <v>23603.341288906413</v>
      </c>
      <c r="C154" s="132">
        <v>961414.9330059666</v>
      </c>
      <c r="D154" s="132">
        <v>227820.27924317992</v>
      </c>
      <c r="E154" s="132">
        <v>309494.65527213982</v>
      </c>
      <c r="F154" s="132">
        <v>343626.40048533905</v>
      </c>
      <c r="G154" s="132">
        <v>80473.59800530842</v>
      </c>
    </row>
    <row r="155" spans="1:7" s="131" customFormat="1">
      <c r="A155" s="133" t="s">
        <v>83</v>
      </c>
      <c r="B155" s="167">
        <v>-2842.7236981877732</v>
      </c>
      <c r="C155" s="134">
        <v>9683.3800866908568</v>
      </c>
      <c r="D155" s="134">
        <v>3679.8601773312284</v>
      </c>
      <c r="E155" s="134">
        <v>7791.9462589651721</v>
      </c>
      <c r="F155" s="134">
        <v>1039.8622196075214</v>
      </c>
      <c r="G155" s="134">
        <v>-2828.2885692130653</v>
      </c>
    </row>
    <row r="156" spans="1:7" s="131" customFormat="1">
      <c r="A156" s="135" t="s">
        <v>38</v>
      </c>
      <c r="B156" s="167">
        <v>417.22467333333407</v>
      </c>
      <c r="C156" s="134">
        <v>8426.7007166666663</v>
      </c>
      <c r="D156" s="134">
        <v>6643.6846699999996</v>
      </c>
      <c r="E156" s="134">
        <v>1.5895900000000438</v>
      </c>
      <c r="F156" s="134">
        <v>408.67847333333378</v>
      </c>
      <c r="G156" s="134">
        <v>1372.747983333333</v>
      </c>
    </row>
    <row r="157" spans="1:7" s="131" customFormat="1">
      <c r="A157" s="150" t="s">
        <v>39</v>
      </c>
      <c r="B157" s="166">
        <v>21177.842264051975</v>
      </c>
      <c r="C157" s="132">
        <v>979525.01380932413</v>
      </c>
      <c r="D157" s="132">
        <v>238143.82409051113</v>
      </c>
      <c r="E157" s="132">
        <v>317288.19112110499</v>
      </c>
      <c r="F157" s="132">
        <v>345074.94117827993</v>
      </c>
      <c r="G157" s="132">
        <v>79018.057419428689</v>
      </c>
    </row>
    <row r="158" spans="1:7" s="138" customFormat="1" ht="6" customHeight="1">
      <c r="A158" s="136"/>
      <c r="B158" s="168"/>
      <c r="C158" s="137"/>
      <c r="D158" s="137"/>
      <c r="E158" s="137"/>
      <c r="F158" s="137"/>
      <c r="G158" s="137"/>
    </row>
    <row r="159" spans="1:7" s="131" customFormat="1">
      <c r="A159" s="133" t="s">
        <v>112</v>
      </c>
      <c r="B159" s="139">
        <v>5750538.6355933296</v>
      </c>
      <c r="C159" s="139">
        <v>5739638.2615600908</v>
      </c>
      <c r="D159" s="139">
        <v>5739638.2615600908</v>
      </c>
      <c r="E159" s="140">
        <v>5705839.8283796581</v>
      </c>
      <c r="F159" s="140">
        <v>5593018.8192531979</v>
      </c>
      <c r="G159" s="140">
        <v>5559557.650787022</v>
      </c>
    </row>
    <row r="160" spans="1:7" s="131" customFormat="1">
      <c r="A160" s="141"/>
      <c r="B160" s="171"/>
      <c r="C160" s="143"/>
      <c r="D160" s="143"/>
      <c r="E160" s="143"/>
      <c r="F160" s="143"/>
      <c r="G160" s="143"/>
    </row>
    <row r="161" spans="1:7" s="129" customFormat="1">
      <c r="A161" s="128" t="s">
        <v>9</v>
      </c>
      <c r="B161" s="122" t="s">
        <v>221</v>
      </c>
      <c r="C161" s="122" t="s">
        <v>219</v>
      </c>
      <c r="D161" s="122" t="s">
        <v>218</v>
      </c>
      <c r="E161" s="122" t="s">
        <v>205</v>
      </c>
      <c r="F161" s="122" t="s">
        <v>190</v>
      </c>
      <c r="G161" s="122" t="s">
        <v>178</v>
      </c>
    </row>
    <row r="162" spans="1:7" s="131" customFormat="1">
      <c r="A162" s="133" t="s">
        <v>131</v>
      </c>
      <c r="B162" s="171"/>
      <c r="C162" s="143"/>
      <c r="D162" s="143"/>
      <c r="E162" s="143"/>
      <c r="F162" s="143"/>
      <c r="G162" s="143"/>
    </row>
    <row r="163" spans="1:7" s="131" customFormat="1">
      <c r="A163" s="150" t="s">
        <v>33</v>
      </c>
      <c r="B163" s="166">
        <v>775739.62307463726</v>
      </c>
      <c r="C163" s="132">
        <v>2985648.7411530195</v>
      </c>
      <c r="D163" s="132">
        <v>770865.68656390603</v>
      </c>
      <c r="E163" s="132">
        <v>755489.05153068295</v>
      </c>
      <c r="F163" s="132">
        <v>731081.01116038091</v>
      </c>
      <c r="G163" s="132">
        <v>728212.9918980496</v>
      </c>
    </row>
    <row r="164" spans="1:7" s="131" customFormat="1">
      <c r="A164" s="135" t="s">
        <v>34</v>
      </c>
      <c r="B164" s="167">
        <v>-483294.87514092558</v>
      </c>
      <c r="C164" s="134">
        <v>-1778776.3032189985</v>
      </c>
      <c r="D164" s="134">
        <v>-443173.80441320152</v>
      </c>
      <c r="E164" s="134">
        <v>-435321.04075059958</v>
      </c>
      <c r="F164" s="134">
        <v>-433283.50692683359</v>
      </c>
      <c r="G164" s="134">
        <v>-466997.95112836373</v>
      </c>
    </row>
    <row r="165" spans="1:7" s="131" customFormat="1">
      <c r="A165" s="150" t="s">
        <v>35</v>
      </c>
      <c r="B165" s="166">
        <v>292444.74793371168</v>
      </c>
      <c r="C165" s="132">
        <v>1206872.437934021</v>
      </c>
      <c r="D165" s="132">
        <v>327691.88215070451</v>
      </c>
      <c r="E165" s="132">
        <v>320168.01078008336</v>
      </c>
      <c r="F165" s="132">
        <v>297797.50423354731</v>
      </c>
      <c r="G165" s="132">
        <v>261215.04076968587</v>
      </c>
    </row>
    <row r="166" spans="1:7" s="131" customFormat="1">
      <c r="A166" s="135" t="s">
        <v>36</v>
      </c>
      <c r="B166" s="167">
        <v>-36537.65765798567</v>
      </c>
      <c r="C166" s="134">
        <v>-122907.02626997532</v>
      </c>
      <c r="D166" s="134">
        <v>-29180.982289036139</v>
      </c>
      <c r="E166" s="134">
        <v>-33247.265766250341</v>
      </c>
      <c r="F166" s="134">
        <v>-24760.940477141936</v>
      </c>
      <c r="G166" s="134">
        <v>-35717.837737546899</v>
      </c>
    </row>
    <row r="167" spans="1:7" s="131" customFormat="1">
      <c r="A167" s="150" t="s">
        <v>37</v>
      </c>
      <c r="B167" s="166">
        <v>255907.09027572602</v>
      </c>
      <c r="C167" s="132">
        <v>1083965.4116640456</v>
      </c>
      <c r="D167" s="132">
        <v>298510.89986166835</v>
      </c>
      <c r="E167" s="132">
        <v>286920.74501383305</v>
      </c>
      <c r="F167" s="132">
        <v>273036.56375640538</v>
      </c>
      <c r="G167" s="132">
        <v>225497.20303213899</v>
      </c>
    </row>
    <row r="168" spans="1:7" s="131" customFormat="1">
      <c r="A168" s="133" t="s">
        <v>83</v>
      </c>
      <c r="B168" s="167">
        <v>-2698.5748329126141</v>
      </c>
      <c r="C168" s="134">
        <v>-11585.791148550346</v>
      </c>
      <c r="D168" s="134">
        <v>-3976.0765285413759</v>
      </c>
      <c r="E168" s="134">
        <v>-2701.742605393777</v>
      </c>
      <c r="F168" s="134">
        <v>-2678.6201560643922</v>
      </c>
      <c r="G168" s="134">
        <v>-2229.3518585508032</v>
      </c>
    </row>
    <row r="169" spans="1:7" s="131" customFormat="1">
      <c r="A169" s="135" t="s">
        <v>38</v>
      </c>
      <c r="B169" s="167">
        <v>72.680153798011119</v>
      </c>
      <c r="C169" s="134">
        <v>-5201.1696073563371</v>
      </c>
      <c r="D169" s="134">
        <v>-4710.4199535500284</v>
      </c>
      <c r="E169" s="134">
        <v>-14.944161087305423</v>
      </c>
      <c r="F169" s="134">
        <v>196.45532440988464</v>
      </c>
      <c r="G169" s="134">
        <v>-672.26081712888731</v>
      </c>
    </row>
    <row r="170" spans="1:7" s="131" customFormat="1">
      <c r="A170" s="150" t="s">
        <v>39</v>
      </c>
      <c r="B170" s="166">
        <v>253281.19559661142</v>
      </c>
      <c r="C170" s="132">
        <v>1067178.4509081389</v>
      </c>
      <c r="D170" s="132">
        <v>289824.40337957692</v>
      </c>
      <c r="E170" s="132">
        <v>284204.05824735196</v>
      </c>
      <c r="F170" s="132">
        <v>270554.39892475086</v>
      </c>
      <c r="G170" s="132">
        <v>222595.59035645929</v>
      </c>
    </row>
    <row r="171" spans="1:7" s="131" customFormat="1">
      <c r="A171" s="133" t="s">
        <v>115</v>
      </c>
      <c r="B171" s="167">
        <f t="shared" ref="B171" si="5">B172-B170</f>
        <v>-480.40338803260238</v>
      </c>
      <c r="C171" s="134">
        <v>-3330.5614735933486</v>
      </c>
      <c r="D171" s="134">
        <v>-531.96075878344709</v>
      </c>
      <c r="E171" s="134">
        <v>-953.37146509427112</v>
      </c>
      <c r="F171" s="134">
        <v>-890.94401908031432</v>
      </c>
      <c r="G171" s="134">
        <v>-954.28523063476314</v>
      </c>
    </row>
    <row r="172" spans="1:7" s="131" customFormat="1">
      <c r="A172" s="150" t="s">
        <v>132</v>
      </c>
      <c r="B172" s="166">
        <v>252800.79220857882</v>
      </c>
      <c r="C172" s="132">
        <v>1063847.8894345455</v>
      </c>
      <c r="D172" s="132">
        <v>289292.44262079347</v>
      </c>
      <c r="E172" s="132">
        <v>283250.68678225769</v>
      </c>
      <c r="F172" s="132">
        <v>269663.45490567054</v>
      </c>
      <c r="G172" s="132">
        <v>221641.30512582453</v>
      </c>
    </row>
    <row r="173" spans="1:7" s="138" customFormat="1" ht="6" customHeight="1">
      <c r="A173" s="136"/>
      <c r="B173" s="168"/>
      <c r="C173" s="137"/>
      <c r="D173" s="137"/>
      <c r="E173" s="137"/>
      <c r="F173" s="137"/>
      <c r="G173" s="137"/>
    </row>
    <row r="174" spans="1:7" s="131" customFormat="1">
      <c r="A174" s="133" t="s">
        <v>112</v>
      </c>
      <c r="B174" s="169">
        <v>4547809.0478359796</v>
      </c>
      <c r="C174" s="139">
        <v>4372984.981181128</v>
      </c>
      <c r="D174" s="139">
        <v>4372984.981181128</v>
      </c>
      <c r="E174" s="140">
        <v>4333647.7399440994</v>
      </c>
      <c r="F174" s="140">
        <v>4282323.530017985</v>
      </c>
      <c r="G174" s="140">
        <v>4169745.4342250144</v>
      </c>
    </row>
    <row r="175" spans="1:7" s="131" customFormat="1">
      <c r="A175" s="141"/>
      <c r="B175" s="171"/>
      <c r="C175" s="143"/>
      <c r="D175" s="143"/>
      <c r="E175" s="143"/>
      <c r="F175" s="143"/>
      <c r="G175" s="143"/>
    </row>
    <row r="176" spans="1:7" s="129" customFormat="1">
      <c r="A176" s="128" t="s">
        <v>9</v>
      </c>
      <c r="B176" s="122" t="s">
        <v>221</v>
      </c>
      <c r="C176" s="122" t="s">
        <v>219</v>
      </c>
      <c r="D176" s="122" t="s">
        <v>218</v>
      </c>
      <c r="E176" s="122" t="s">
        <v>205</v>
      </c>
      <c r="F176" s="122" t="s">
        <v>190</v>
      </c>
      <c r="G176" s="122" t="s">
        <v>178</v>
      </c>
    </row>
    <row r="177" spans="1:7" s="131" customFormat="1">
      <c r="A177" s="133" t="s">
        <v>133</v>
      </c>
      <c r="B177" s="171"/>
      <c r="C177" s="143"/>
      <c r="D177" s="143"/>
      <c r="E177" s="143"/>
      <c r="F177" s="143"/>
      <c r="G177" s="143"/>
    </row>
    <row r="178" spans="1:7" s="131" customFormat="1">
      <c r="A178" s="150" t="s">
        <v>33</v>
      </c>
      <c r="B178" s="166">
        <v>772326.93590356933</v>
      </c>
      <c r="C178" s="132">
        <v>2971883.7926279749</v>
      </c>
      <c r="D178" s="132">
        <v>767458.77577212988</v>
      </c>
      <c r="E178" s="132">
        <v>752003.68602206442</v>
      </c>
      <c r="F178" s="132">
        <v>727660.25827393192</v>
      </c>
      <c r="G178" s="132">
        <v>724761.07255984901</v>
      </c>
    </row>
    <row r="179" spans="1:7" s="131" customFormat="1">
      <c r="A179" s="135" t="s">
        <v>34</v>
      </c>
      <c r="B179" s="167">
        <v>-480364.70802455692</v>
      </c>
      <c r="C179" s="134">
        <v>-1768125.3315362139</v>
      </c>
      <c r="D179" s="134">
        <v>-440238.3646508755</v>
      </c>
      <c r="E179" s="134">
        <v>-432710.39598607528</v>
      </c>
      <c r="F179" s="134">
        <v>-430737.7338784649</v>
      </c>
      <c r="G179" s="134">
        <v>-464438.83702079789</v>
      </c>
    </row>
    <row r="180" spans="1:7" s="131" customFormat="1">
      <c r="A180" s="150" t="s">
        <v>35</v>
      </c>
      <c r="B180" s="166">
        <v>291962.22787901241</v>
      </c>
      <c r="C180" s="132">
        <v>1203758.461091761</v>
      </c>
      <c r="D180" s="132">
        <v>327220.41112125438</v>
      </c>
      <c r="E180" s="132">
        <v>319293.29003598914</v>
      </c>
      <c r="F180" s="132">
        <v>296922.52439546701</v>
      </c>
      <c r="G180" s="132">
        <v>260322.23553905112</v>
      </c>
    </row>
    <row r="181" spans="1:7" s="131" customFormat="1">
      <c r="A181" s="135" t="s">
        <v>36</v>
      </c>
      <c r="B181" s="167">
        <v>-36535.540991319001</v>
      </c>
      <c r="C181" s="134">
        <v>-123123.61090130865</v>
      </c>
      <c r="D181" s="134">
        <v>-29241.47201836947</v>
      </c>
      <c r="E181" s="134">
        <v>-33325.916487250339</v>
      </c>
      <c r="F181" s="134">
        <v>-24776.904658141939</v>
      </c>
      <c r="G181" s="134">
        <v>-35779.317737546902</v>
      </c>
    </row>
    <row r="182" spans="1:7" s="131" customFormat="1">
      <c r="A182" s="150" t="s">
        <v>37</v>
      </c>
      <c r="B182" s="166">
        <v>255426.68688769342</v>
      </c>
      <c r="C182" s="132">
        <v>1080634.8501904523</v>
      </c>
      <c r="D182" s="132">
        <v>297978.93910288491</v>
      </c>
      <c r="E182" s="132">
        <v>285967.37354873877</v>
      </c>
      <c r="F182" s="132">
        <v>272145.61973732506</v>
      </c>
      <c r="G182" s="132">
        <v>224542.91780150423</v>
      </c>
    </row>
    <row r="183" spans="1:7" s="131" customFormat="1">
      <c r="A183" s="133" t="s">
        <v>83</v>
      </c>
      <c r="B183" s="167">
        <v>-2698.5748329126141</v>
      </c>
      <c r="C183" s="134">
        <v>-11585.791148550346</v>
      </c>
      <c r="D183" s="134">
        <v>-3976.0765285413759</v>
      </c>
      <c r="E183" s="134">
        <v>-2701.742605393777</v>
      </c>
      <c r="F183" s="134">
        <v>-2678.6201560643922</v>
      </c>
      <c r="G183" s="134">
        <v>-2229.3518585508032</v>
      </c>
    </row>
    <row r="184" spans="1:7" s="131" customFormat="1">
      <c r="A184" s="135" t="s">
        <v>38</v>
      </c>
      <c r="B184" s="167">
        <v>72.680153798011119</v>
      </c>
      <c r="C184" s="134">
        <v>-5201.1696073563371</v>
      </c>
      <c r="D184" s="134">
        <v>-4710.4199535500284</v>
      </c>
      <c r="E184" s="134">
        <v>-14.944161087305423</v>
      </c>
      <c r="F184" s="134">
        <v>196.45532440988464</v>
      </c>
      <c r="G184" s="134">
        <v>-672.26081712888731</v>
      </c>
    </row>
    <row r="185" spans="1:7" s="131" customFormat="1">
      <c r="A185" s="150" t="s">
        <v>39</v>
      </c>
      <c r="B185" s="166">
        <v>252800.79220857882</v>
      </c>
      <c r="C185" s="132">
        <v>1063847.8894345455</v>
      </c>
      <c r="D185" s="132">
        <v>289292.44262079347</v>
      </c>
      <c r="E185" s="132">
        <v>283250.68678225769</v>
      </c>
      <c r="F185" s="132">
        <v>269663.45490567054</v>
      </c>
      <c r="G185" s="132">
        <v>221641.30512582453</v>
      </c>
    </row>
    <row r="186" spans="1:7" s="138" customFormat="1" ht="6" customHeight="1">
      <c r="A186" s="136"/>
      <c r="B186" s="168"/>
      <c r="C186" s="137"/>
      <c r="D186" s="137"/>
      <c r="E186" s="137"/>
      <c r="F186" s="137"/>
      <c r="G186" s="137"/>
    </row>
    <row r="187" spans="1:7" s="131" customFormat="1">
      <c r="A187" s="133" t="s">
        <v>112</v>
      </c>
      <c r="B187" s="139">
        <v>4547809.0478359796</v>
      </c>
      <c r="C187" s="139">
        <v>4372984.981181128</v>
      </c>
      <c r="D187" s="139">
        <v>4372984.981181128</v>
      </c>
      <c r="E187" s="140">
        <v>4333647.7399440994</v>
      </c>
      <c r="F187" s="140">
        <v>4282323.530017985</v>
      </c>
      <c r="G187" s="140">
        <v>4169745.4342250144</v>
      </c>
    </row>
    <row r="188" spans="1:7" s="131" customFormat="1">
      <c r="A188" s="141"/>
      <c r="B188" s="171"/>
      <c r="C188" s="143"/>
      <c r="D188" s="143"/>
      <c r="E188" s="143"/>
      <c r="F188" s="143"/>
      <c r="G188" s="143"/>
    </row>
    <row r="189" spans="1:7" s="129" customFormat="1">
      <c r="A189" s="128" t="s">
        <v>9</v>
      </c>
      <c r="B189" s="122" t="s">
        <v>221</v>
      </c>
      <c r="C189" s="122" t="s">
        <v>219</v>
      </c>
      <c r="D189" s="122" t="s">
        <v>218</v>
      </c>
      <c r="E189" s="122" t="s">
        <v>205</v>
      </c>
      <c r="F189" s="122" t="s">
        <v>190</v>
      </c>
      <c r="G189" s="122" t="s">
        <v>178</v>
      </c>
    </row>
    <row r="190" spans="1:7" s="131" customFormat="1">
      <c r="A190" s="151" t="s">
        <v>134</v>
      </c>
      <c r="B190" s="171"/>
      <c r="C190" s="143"/>
      <c r="D190" s="143"/>
      <c r="E190" s="143"/>
      <c r="F190" s="143"/>
      <c r="G190" s="143"/>
    </row>
    <row r="191" spans="1:7" s="131" customFormat="1">
      <c r="A191" s="150" t="s">
        <v>33</v>
      </c>
      <c r="B191" s="166">
        <v>4282207.1310725212</v>
      </c>
      <c r="C191" s="132">
        <v>16075896.12312766</v>
      </c>
      <c r="D191" s="132">
        <v>3998934.5588840693</v>
      </c>
      <c r="E191" s="132">
        <v>4041393.1495290762</v>
      </c>
      <c r="F191" s="132">
        <v>4123375.9476741161</v>
      </c>
      <c r="G191" s="132">
        <v>3912192.4670403958</v>
      </c>
    </row>
    <row r="192" spans="1:7" s="131" customFormat="1">
      <c r="A192" s="135" t="s">
        <v>34</v>
      </c>
      <c r="B192" s="167">
        <v>-2688450.9909145273</v>
      </c>
      <c r="C192" s="134">
        <v>-10054109.876109751</v>
      </c>
      <c r="D192" s="134">
        <v>-2626074.0702334791</v>
      </c>
      <c r="E192" s="134">
        <v>-2446412.8400600594</v>
      </c>
      <c r="F192" s="134">
        <v>-2452735.9971973891</v>
      </c>
      <c r="G192" s="134">
        <v>-2528886.9686188227</v>
      </c>
    </row>
    <row r="193" spans="1:7" s="131" customFormat="1">
      <c r="A193" s="150" t="s">
        <v>35</v>
      </c>
      <c r="B193" s="166">
        <v>1593756.1401579939</v>
      </c>
      <c r="C193" s="132">
        <v>6021786.2470179088</v>
      </c>
      <c r="D193" s="132">
        <v>1372860.4886505902</v>
      </c>
      <c r="E193" s="132">
        <v>1594980.3094690167</v>
      </c>
      <c r="F193" s="132">
        <v>1670639.950476727</v>
      </c>
      <c r="G193" s="132">
        <v>1383305.4984215731</v>
      </c>
    </row>
    <row r="194" spans="1:7" s="131" customFormat="1">
      <c r="A194" s="135" t="s">
        <v>36</v>
      </c>
      <c r="B194" s="167">
        <v>-428409.11775427102</v>
      </c>
      <c r="C194" s="134">
        <v>-1566238.0258673949</v>
      </c>
      <c r="D194" s="134">
        <v>-401020.27914326126</v>
      </c>
      <c r="E194" s="134">
        <v>-485830.68683869625</v>
      </c>
      <c r="F194" s="134">
        <v>-321770.13955600874</v>
      </c>
      <c r="G194" s="134">
        <v>-357616.9203294288</v>
      </c>
    </row>
    <row r="195" spans="1:7" s="131" customFormat="1">
      <c r="A195" s="150" t="s">
        <v>37</v>
      </c>
      <c r="B195" s="166">
        <v>1165347.0224037229</v>
      </c>
      <c r="C195" s="132">
        <v>4455548.2211505137</v>
      </c>
      <c r="D195" s="132">
        <v>971840.20950732892</v>
      </c>
      <c r="E195" s="132">
        <v>1109149.6226303205</v>
      </c>
      <c r="F195" s="132">
        <v>1348869.8109207181</v>
      </c>
      <c r="G195" s="132">
        <v>1025688.5780921443</v>
      </c>
    </row>
    <row r="196" spans="1:7" s="131" customFormat="1">
      <c r="A196" s="133" t="s">
        <v>83</v>
      </c>
      <c r="B196" s="167">
        <v>113218.91483948374</v>
      </c>
      <c r="C196" s="134">
        <v>488907.45418208599</v>
      </c>
      <c r="D196" s="134">
        <v>131364.33650750812</v>
      </c>
      <c r="E196" s="134">
        <v>111299.10198886401</v>
      </c>
      <c r="F196" s="134">
        <v>109062.03226264653</v>
      </c>
      <c r="G196" s="134">
        <v>137181.9834230674</v>
      </c>
    </row>
    <row r="197" spans="1:7" s="131" customFormat="1">
      <c r="A197" s="135" t="s">
        <v>38</v>
      </c>
      <c r="B197" s="167">
        <v>162.81321802103582</v>
      </c>
      <c r="C197" s="134">
        <v>58133.877849179167</v>
      </c>
      <c r="D197" s="134">
        <v>-2082.3851117653749</v>
      </c>
      <c r="E197" s="134">
        <v>2670.7674004475248</v>
      </c>
      <c r="F197" s="134">
        <v>-948.94973769586693</v>
      </c>
      <c r="G197" s="134">
        <v>58494.44529819287</v>
      </c>
    </row>
    <row r="198" spans="1:7" s="131" customFormat="1">
      <c r="A198" s="150" t="s">
        <v>39</v>
      </c>
      <c r="B198" s="166">
        <v>1278728.7504612277</v>
      </c>
      <c r="C198" s="132">
        <v>5002589.5531817786</v>
      </c>
      <c r="D198" s="132">
        <v>1101122.1609030718</v>
      </c>
      <c r="E198" s="132">
        <v>1223119.4920196321</v>
      </c>
      <c r="F198" s="132">
        <v>1456982.8934456687</v>
      </c>
      <c r="G198" s="132">
        <v>1221365.0068134046</v>
      </c>
    </row>
    <row r="199" spans="1:7" s="138" customFormat="1" ht="6" customHeight="1">
      <c r="A199" s="136"/>
      <c r="B199" s="168"/>
      <c r="C199" s="137"/>
      <c r="D199" s="137"/>
      <c r="E199" s="137"/>
      <c r="F199" s="137"/>
      <c r="G199" s="137"/>
    </row>
    <row r="200" spans="1:7" s="131" customFormat="1">
      <c r="A200" s="133" t="s">
        <v>112</v>
      </c>
      <c r="B200" s="139">
        <v>28846166.840459201</v>
      </c>
      <c r="C200" s="139">
        <v>27323384.468765471</v>
      </c>
      <c r="D200" s="139">
        <v>27323384.468765471</v>
      </c>
      <c r="E200" s="140">
        <v>27131981.668781389</v>
      </c>
      <c r="F200" s="140">
        <v>27288992.059632652</v>
      </c>
      <c r="G200" s="140">
        <v>27334662.743816242</v>
      </c>
    </row>
    <row r="201" spans="1:7" s="131" customFormat="1">
      <c r="A201" s="133"/>
      <c r="B201" s="169"/>
      <c r="C201" s="139"/>
      <c r="D201" s="139"/>
      <c r="E201" s="140"/>
      <c r="F201" s="140"/>
      <c r="G201" s="140"/>
    </row>
    <row r="202" spans="1:7" s="129" customFormat="1">
      <c r="A202" s="128" t="s">
        <v>9</v>
      </c>
      <c r="B202" s="122" t="s">
        <v>221</v>
      </c>
      <c r="C202" s="122" t="s">
        <v>219</v>
      </c>
      <c r="D202" s="122" t="s">
        <v>218</v>
      </c>
      <c r="E202" s="122" t="s">
        <v>205</v>
      </c>
      <c r="F202" s="122" t="s">
        <v>190</v>
      </c>
      <c r="G202" s="122" t="s">
        <v>178</v>
      </c>
    </row>
    <row r="203" spans="1:7" s="131" customFormat="1">
      <c r="A203" s="135" t="s">
        <v>135</v>
      </c>
      <c r="B203" s="173"/>
      <c r="C203" s="152"/>
      <c r="D203" s="152"/>
      <c r="E203" s="152"/>
      <c r="F203" s="152"/>
      <c r="G203" s="152"/>
    </row>
    <row r="204" spans="1:7" s="131" customFormat="1">
      <c r="A204" s="150" t="s">
        <v>33</v>
      </c>
      <c r="B204" s="166">
        <v>1426523.4868447355</v>
      </c>
      <c r="C204" s="132">
        <v>5532854.3343323609</v>
      </c>
      <c r="D204" s="132">
        <v>1410924.8907401694</v>
      </c>
      <c r="E204" s="132">
        <v>1386856.8134510694</v>
      </c>
      <c r="F204" s="132">
        <v>1380633.7918651609</v>
      </c>
      <c r="G204" s="132">
        <v>1354438.8382759588</v>
      </c>
    </row>
    <row r="205" spans="1:7" s="131" customFormat="1">
      <c r="A205" s="135" t="s">
        <v>34</v>
      </c>
      <c r="B205" s="167">
        <v>-770118.53479463956</v>
      </c>
      <c r="C205" s="134">
        <v>-2764398.0516020213</v>
      </c>
      <c r="D205" s="134">
        <v>-728453.78421655833</v>
      </c>
      <c r="E205" s="134">
        <v>-638919.83194001717</v>
      </c>
      <c r="F205" s="134">
        <v>-671657.5531993031</v>
      </c>
      <c r="G205" s="134">
        <v>-725366.88224614342</v>
      </c>
    </row>
    <row r="206" spans="1:7" s="131" customFormat="1">
      <c r="A206" s="150" t="s">
        <v>35</v>
      </c>
      <c r="B206" s="166">
        <v>656404.95205009589</v>
      </c>
      <c r="C206" s="132">
        <v>2768456.2827303396</v>
      </c>
      <c r="D206" s="132">
        <v>682471.10652361112</v>
      </c>
      <c r="E206" s="132">
        <v>747936.98151105223</v>
      </c>
      <c r="F206" s="132">
        <v>708976.23866585782</v>
      </c>
      <c r="G206" s="132">
        <v>629071.95602981537</v>
      </c>
    </row>
    <row r="207" spans="1:7" s="131" customFormat="1">
      <c r="A207" s="135" t="s">
        <v>36</v>
      </c>
      <c r="B207" s="167">
        <v>-329415.34001146583</v>
      </c>
      <c r="C207" s="134">
        <v>-1185735.1656995495</v>
      </c>
      <c r="D207" s="134">
        <v>-299449.16978230083</v>
      </c>
      <c r="E207" s="134">
        <v>-345073.31946835591</v>
      </c>
      <c r="F207" s="134">
        <v>-265476.75802074029</v>
      </c>
      <c r="G207" s="134">
        <v>-275735.91842815251</v>
      </c>
    </row>
    <row r="208" spans="1:7" s="131" customFormat="1">
      <c r="A208" s="150" t="s">
        <v>37</v>
      </c>
      <c r="B208" s="166">
        <v>326989.61203863006</v>
      </c>
      <c r="C208" s="132">
        <v>1582721.1170307901</v>
      </c>
      <c r="D208" s="132">
        <v>383021.93674131029</v>
      </c>
      <c r="E208" s="132">
        <v>402863.66204269632</v>
      </c>
      <c r="F208" s="132">
        <v>443499.48064511752</v>
      </c>
      <c r="G208" s="132">
        <v>353336.03760166286</v>
      </c>
    </row>
    <row r="209" spans="1:14" s="131" customFormat="1">
      <c r="A209" s="133" t="s">
        <v>83</v>
      </c>
      <c r="B209" s="167">
        <v>13359.354555906042</v>
      </c>
      <c r="C209" s="134">
        <v>61863.660390680649</v>
      </c>
      <c r="D209" s="134">
        <v>17380.042985724602</v>
      </c>
      <c r="E209" s="134">
        <v>21437.353184887408</v>
      </c>
      <c r="F209" s="134">
        <v>7908.1148480486509</v>
      </c>
      <c r="G209" s="134">
        <v>15138.149372020014</v>
      </c>
    </row>
    <row r="210" spans="1:14" s="131" customFormat="1">
      <c r="A210" s="135" t="s">
        <v>38</v>
      </c>
      <c r="B210" s="167">
        <v>50.255340002434409</v>
      </c>
      <c r="C210" s="134">
        <v>1748.0169866585634</v>
      </c>
      <c r="D210" s="134">
        <v>-575.86717339618747</v>
      </c>
      <c r="E210" s="134">
        <v>-177.45616002670994</v>
      </c>
      <c r="F210" s="134">
        <v>-1629.2627799195818</v>
      </c>
      <c r="G210" s="134">
        <v>4130.6031000010425</v>
      </c>
    </row>
    <row r="211" spans="1:14" s="131" customFormat="1">
      <c r="A211" s="150" t="s">
        <v>39</v>
      </c>
      <c r="B211" s="166">
        <v>340399.22193453851</v>
      </c>
      <c r="C211" s="132">
        <v>1646332.7944081293</v>
      </c>
      <c r="D211" s="132">
        <v>399826.1125536387</v>
      </c>
      <c r="E211" s="132">
        <v>424123.55906755704</v>
      </c>
      <c r="F211" s="132">
        <v>449778.33271324658</v>
      </c>
      <c r="G211" s="132">
        <v>372604.79007368389</v>
      </c>
    </row>
    <row r="212" spans="1:14" s="138" customFormat="1" ht="6" customHeight="1">
      <c r="A212" s="136"/>
      <c r="B212" s="168"/>
      <c r="C212" s="137"/>
      <c r="D212" s="137"/>
      <c r="E212" s="137"/>
      <c r="F212" s="137"/>
      <c r="G212" s="137"/>
    </row>
    <row r="213" spans="1:14">
      <c r="A213" s="133" t="s">
        <v>112</v>
      </c>
      <c r="B213" s="153">
        <v>7818718.0512917303</v>
      </c>
      <c r="C213" s="153">
        <v>7307595.2276030695</v>
      </c>
      <c r="D213" s="153">
        <v>7307595.2276030695</v>
      </c>
      <c r="E213" s="154">
        <v>7234087.436607454</v>
      </c>
      <c r="F213" s="154">
        <v>7141419.5676013418</v>
      </c>
      <c r="G213" s="154">
        <v>7037278.0088767214</v>
      </c>
    </row>
    <row r="214" spans="1:14">
      <c r="A214" s="141"/>
      <c r="B214" s="171"/>
    </row>
    <row r="215" spans="1:14" s="129" customFormat="1">
      <c r="A215" s="128" t="s">
        <v>9</v>
      </c>
      <c r="B215" s="122" t="s">
        <v>221</v>
      </c>
      <c r="C215" s="121" t="s">
        <v>219</v>
      </c>
      <c r="D215" s="121" t="s">
        <v>218</v>
      </c>
      <c r="E215" s="121" t="s">
        <v>205</v>
      </c>
      <c r="F215" s="121" t="s">
        <v>190</v>
      </c>
      <c r="G215" s="121" t="s">
        <v>178</v>
      </c>
    </row>
    <row r="216" spans="1:14">
      <c r="A216" s="133" t="s">
        <v>136</v>
      </c>
      <c r="B216" s="171"/>
      <c r="H216" s="156"/>
      <c r="I216" s="156"/>
      <c r="J216" s="156"/>
      <c r="K216" s="156"/>
      <c r="L216" s="156"/>
      <c r="M216" s="156"/>
      <c r="N216" s="156"/>
    </row>
    <row r="217" spans="1:14">
      <c r="A217" s="150" t="s">
        <v>33</v>
      </c>
      <c r="B217" s="166">
        <v>665353.14863784495</v>
      </c>
      <c r="C217" s="132">
        <v>2358182.0946748247</v>
      </c>
      <c r="D217" s="132">
        <v>600285.68527615455</v>
      </c>
      <c r="E217" s="132">
        <v>562289.21994147357</v>
      </c>
      <c r="F217" s="132">
        <v>614189.50908862334</v>
      </c>
      <c r="G217" s="132">
        <v>581417.68036857329</v>
      </c>
      <c r="H217" s="156"/>
      <c r="I217" s="156"/>
      <c r="J217" s="156"/>
      <c r="K217" s="156"/>
      <c r="L217" s="156"/>
      <c r="M217" s="156"/>
      <c r="N217" s="156"/>
    </row>
    <row r="218" spans="1:14">
      <c r="A218" s="135" t="s">
        <v>34</v>
      </c>
      <c r="B218" s="167">
        <v>-455635.72919327865</v>
      </c>
      <c r="C218" s="134">
        <v>-1605166.3390596169</v>
      </c>
      <c r="D218" s="134">
        <v>-405323.24218758091</v>
      </c>
      <c r="E218" s="134">
        <v>-381459.10828256793</v>
      </c>
      <c r="F218" s="134">
        <v>-402328.04668657552</v>
      </c>
      <c r="G218" s="134">
        <v>-416055.94190289266</v>
      </c>
      <c r="H218" s="156"/>
      <c r="I218" s="156"/>
      <c r="J218" s="156"/>
      <c r="K218" s="156"/>
      <c r="L218" s="156"/>
      <c r="M218" s="156"/>
      <c r="N218" s="156"/>
    </row>
    <row r="219" spans="1:14">
      <c r="A219" s="150" t="s">
        <v>35</v>
      </c>
      <c r="B219" s="166">
        <v>209717.4194445663</v>
      </c>
      <c r="C219" s="132">
        <v>753015.75561520783</v>
      </c>
      <c r="D219" s="132">
        <v>194962.44308857364</v>
      </c>
      <c r="E219" s="132">
        <v>180830.11165890563</v>
      </c>
      <c r="F219" s="132">
        <v>211861.46240204782</v>
      </c>
      <c r="G219" s="132">
        <v>165361.73846568062</v>
      </c>
      <c r="H219" s="156"/>
      <c r="I219" s="156"/>
      <c r="J219" s="156"/>
      <c r="K219" s="156"/>
      <c r="L219" s="156"/>
      <c r="M219" s="156"/>
      <c r="N219" s="156"/>
    </row>
    <row r="220" spans="1:14">
      <c r="A220" s="135" t="s">
        <v>36</v>
      </c>
      <c r="B220" s="167">
        <v>-76531.134365457256</v>
      </c>
      <c r="C220" s="134">
        <v>-307740.83380498341</v>
      </c>
      <c r="D220" s="134">
        <v>-77795.26169834935</v>
      </c>
      <c r="E220" s="134">
        <v>-105167.29198640477</v>
      </c>
      <c r="F220" s="134">
        <v>-55051.01415919642</v>
      </c>
      <c r="G220" s="134">
        <v>-69727.265961032856</v>
      </c>
      <c r="H220" s="156"/>
      <c r="I220" s="156"/>
      <c r="J220" s="156"/>
      <c r="K220" s="156"/>
      <c r="L220" s="156"/>
      <c r="M220" s="156"/>
      <c r="N220" s="156"/>
    </row>
    <row r="221" spans="1:14">
      <c r="A221" s="150" t="s">
        <v>37</v>
      </c>
      <c r="B221" s="166">
        <v>133186.28507910905</v>
      </c>
      <c r="C221" s="132">
        <v>445274.92181022442</v>
      </c>
      <c r="D221" s="132">
        <v>117167.18139022429</v>
      </c>
      <c r="E221" s="132">
        <v>75662.81967250086</v>
      </c>
      <c r="F221" s="132">
        <v>156810.44824285142</v>
      </c>
      <c r="G221" s="132">
        <v>95634.472504647769</v>
      </c>
      <c r="H221" s="156"/>
      <c r="I221" s="156"/>
      <c r="J221" s="156"/>
      <c r="K221" s="156"/>
      <c r="L221" s="156"/>
      <c r="M221" s="156"/>
      <c r="N221" s="156"/>
    </row>
    <row r="222" spans="1:14">
      <c r="A222" s="133" t="s">
        <v>83</v>
      </c>
      <c r="B222" s="167">
        <v>52948.001775487799</v>
      </c>
      <c r="C222" s="134">
        <v>188185.92433392076</v>
      </c>
      <c r="D222" s="134">
        <v>60261.77780951219</v>
      </c>
      <c r="E222" s="134">
        <v>43290.888565478679</v>
      </c>
      <c r="F222" s="134">
        <v>43203.7477701229</v>
      </c>
      <c r="G222" s="134">
        <v>41429.510188806969</v>
      </c>
      <c r="H222" s="156"/>
      <c r="I222" s="156"/>
      <c r="J222" s="156"/>
      <c r="K222" s="156"/>
      <c r="L222" s="156"/>
      <c r="M222" s="156"/>
      <c r="N222" s="156"/>
    </row>
    <row r="223" spans="1:14">
      <c r="A223" s="135" t="s">
        <v>38</v>
      </c>
      <c r="B223" s="167">
        <v>52.270637394592683</v>
      </c>
      <c r="C223" s="134">
        <v>52769.49326655898</v>
      </c>
      <c r="D223" s="134">
        <v>-1374.702306211947</v>
      </c>
      <c r="E223" s="134">
        <v>242.79928961982228</v>
      </c>
      <c r="F223" s="134">
        <v>-526.68714901179919</v>
      </c>
      <c r="G223" s="134">
        <v>54428.083432162908</v>
      </c>
      <c r="H223" s="156"/>
      <c r="I223" s="156"/>
      <c r="J223" s="156"/>
      <c r="K223" s="156"/>
      <c r="L223" s="156"/>
      <c r="M223" s="156"/>
      <c r="N223" s="156"/>
    </row>
    <row r="224" spans="1:14">
      <c r="A224" s="150" t="s">
        <v>39</v>
      </c>
      <c r="B224" s="166">
        <v>186186.55749199144</v>
      </c>
      <c r="C224" s="132">
        <v>686230.33941070409</v>
      </c>
      <c r="D224" s="132">
        <v>176054.25689352452</v>
      </c>
      <c r="E224" s="132">
        <v>119196.50752759936</v>
      </c>
      <c r="F224" s="132">
        <v>199487.50886396252</v>
      </c>
      <c r="G224" s="132">
        <v>191492.06612561765</v>
      </c>
      <c r="H224" s="156"/>
      <c r="I224" s="156"/>
      <c r="J224" s="156"/>
      <c r="K224" s="156"/>
      <c r="L224" s="156"/>
      <c r="M224" s="156"/>
      <c r="N224" s="156"/>
    </row>
    <row r="225" spans="1:14">
      <c r="A225" s="133" t="s">
        <v>115</v>
      </c>
      <c r="B225" s="167">
        <f t="shared" ref="B225" si="6">B226-B224</f>
        <v>-803.43042567305383</v>
      </c>
      <c r="C225" s="134">
        <v>-2656.6836064213421</v>
      </c>
      <c r="D225" s="134">
        <v>-304.82749274731032</v>
      </c>
      <c r="E225" s="134">
        <v>-749.3245972970617</v>
      </c>
      <c r="F225" s="134">
        <v>-691.48534159886185</v>
      </c>
      <c r="G225" s="134">
        <v>-911.04617477854481</v>
      </c>
      <c r="H225" s="156"/>
      <c r="I225" s="156"/>
      <c r="J225" s="156"/>
      <c r="K225" s="156"/>
      <c r="L225" s="156"/>
      <c r="M225" s="156"/>
      <c r="N225" s="156"/>
    </row>
    <row r="226" spans="1:14">
      <c r="A226" s="150" t="s">
        <v>137</v>
      </c>
      <c r="B226" s="166">
        <v>185383.12706631838</v>
      </c>
      <c r="C226" s="132">
        <v>683573.65580428275</v>
      </c>
      <c r="D226" s="132">
        <v>175749.42940077721</v>
      </c>
      <c r="E226" s="132">
        <v>118447.1829303023</v>
      </c>
      <c r="F226" s="132">
        <v>198796.02352236366</v>
      </c>
      <c r="G226" s="132">
        <v>190581.01995083911</v>
      </c>
      <c r="H226" s="156"/>
      <c r="I226" s="156"/>
      <c r="J226" s="156"/>
      <c r="K226" s="156"/>
      <c r="L226" s="156"/>
      <c r="M226" s="156"/>
      <c r="N226" s="156"/>
    </row>
    <row r="227" spans="1:14" s="138" customFormat="1" ht="6" customHeight="1">
      <c r="A227" s="136"/>
      <c r="B227" s="168"/>
      <c r="C227" s="137"/>
      <c r="D227" s="137"/>
      <c r="E227" s="137"/>
      <c r="F227" s="137"/>
      <c r="G227" s="137"/>
    </row>
    <row r="228" spans="1:14">
      <c r="A228" s="133" t="s">
        <v>112</v>
      </c>
      <c r="B228" s="139">
        <v>5306973.1503677601</v>
      </c>
      <c r="C228" s="139">
        <v>4767588.0075443862</v>
      </c>
      <c r="D228" s="139">
        <v>4767588.0075443862</v>
      </c>
      <c r="E228" s="140">
        <v>4787064.3154053204</v>
      </c>
      <c r="F228" s="140">
        <v>4822977.5780108823</v>
      </c>
      <c r="G228" s="140">
        <v>4803940.8255012119</v>
      </c>
      <c r="H228" s="156"/>
      <c r="I228" s="156"/>
      <c r="J228" s="156"/>
      <c r="K228" s="156"/>
      <c r="L228" s="156"/>
      <c r="M228" s="156"/>
      <c r="N228" s="156"/>
    </row>
    <row r="229" spans="1:14">
      <c r="A229" s="141"/>
      <c r="B229" s="171"/>
      <c r="H229" s="156"/>
      <c r="I229" s="156"/>
      <c r="J229" s="156"/>
      <c r="K229" s="156"/>
      <c r="L229" s="156"/>
      <c r="M229" s="156"/>
      <c r="N229" s="156"/>
    </row>
    <row r="230" spans="1:14" s="129" customFormat="1">
      <c r="A230" s="128" t="s">
        <v>9</v>
      </c>
      <c r="B230" s="122" t="s">
        <v>221</v>
      </c>
      <c r="C230" s="122" t="s">
        <v>219</v>
      </c>
      <c r="D230" s="122" t="s">
        <v>218</v>
      </c>
      <c r="E230" s="122" t="s">
        <v>205</v>
      </c>
      <c r="F230" s="122" t="s">
        <v>190</v>
      </c>
      <c r="G230" s="122" t="s">
        <v>178</v>
      </c>
    </row>
    <row r="231" spans="1:14">
      <c r="A231" s="133" t="s">
        <v>138</v>
      </c>
      <c r="B231" s="171"/>
    </row>
    <row r="232" spans="1:14">
      <c r="A232" s="150" t="s">
        <v>33</v>
      </c>
      <c r="B232" s="166">
        <v>663435.70357738435</v>
      </c>
      <c r="C232" s="132">
        <v>2350685.3282652982</v>
      </c>
      <c r="D232" s="132">
        <v>598608.12464199704</v>
      </c>
      <c r="E232" s="132">
        <v>560515.55045439152</v>
      </c>
      <c r="F232" s="132">
        <v>612170.22756788775</v>
      </c>
      <c r="G232" s="132">
        <v>579391.4256010215</v>
      </c>
    </row>
    <row r="233" spans="1:14">
      <c r="A233" s="135" t="s">
        <v>34</v>
      </c>
      <c r="B233" s="167">
        <v>-454530.25693872682</v>
      </c>
      <c r="C233" s="134">
        <v>-1600358.3225490358</v>
      </c>
      <c r="D233" s="134">
        <v>-403967.61979002331</v>
      </c>
      <c r="E233" s="134">
        <v>-380415.4841103942</v>
      </c>
      <c r="F233" s="134">
        <v>-401050.41501463571</v>
      </c>
      <c r="G233" s="134">
        <v>-414924.80363398278</v>
      </c>
    </row>
    <row r="234" spans="1:14">
      <c r="A234" s="150" t="s">
        <v>35</v>
      </c>
      <c r="B234" s="166">
        <v>208905.44663865754</v>
      </c>
      <c r="C234" s="132">
        <v>750327.00571626239</v>
      </c>
      <c r="D234" s="132">
        <v>194640.50485197373</v>
      </c>
      <c r="E234" s="132">
        <v>180100.06634399731</v>
      </c>
      <c r="F234" s="132">
        <v>211119.81255325204</v>
      </c>
      <c r="G234" s="132">
        <v>164466.62196703872</v>
      </c>
    </row>
    <row r="235" spans="1:14">
      <c r="A235" s="135" t="s">
        <v>36</v>
      </c>
      <c r="B235" s="167">
        <v>-76522.591985221545</v>
      </c>
      <c r="C235" s="134">
        <v>-307708.76751245931</v>
      </c>
      <c r="D235" s="134">
        <v>-77778.15095449677</v>
      </c>
      <c r="E235" s="134">
        <v>-105186.57126879352</v>
      </c>
      <c r="F235" s="134">
        <v>-55000.849651999466</v>
      </c>
      <c r="G235" s="134">
        <v>-69743.195637169512</v>
      </c>
    </row>
    <row r="236" spans="1:14">
      <c r="A236" s="150" t="s">
        <v>37</v>
      </c>
      <c r="B236" s="166">
        <v>132382.85465343599</v>
      </c>
      <c r="C236" s="132">
        <v>442618.23820380308</v>
      </c>
      <c r="D236" s="132">
        <v>116862.35389747696</v>
      </c>
      <c r="E236" s="132">
        <v>74913.495075203798</v>
      </c>
      <c r="F236" s="132">
        <v>156118.96290125255</v>
      </c>
      <c r="G236" s="132">
        <v>94723.426329869209</v>
      </c>
    </row>
    <row r="237" spans="1:14">
      <c r="A237" s="133" t="s">
        <v>83</v>
      </c>
      <c r="B237" s="167">
        <v>52948.001775487799</v>
      </c>
      <c r="C237" s="134">
        <v>188185.92433392076</v>
      </c>
      <c r="D237" s="134">
        <v>60261.77780951219</v>
      </c>
      <c r="E237" s="134">
        <v>43290.888565478679</v>
      </c>
      <c r="F237" s="134">
        <v>43203.7477701229</v>
      </c>
      <c r="G237" s="134">
        <v>41429.510188806969</v>
      </c>
    </row>
    <row r="238" spans="1:14">
      <c r="A238" s="135" t="s">
        <v>38</v>
      </c>
      <c r="B238" s="167">
        <v>52.270637394592683</v>
      </c>
      <c r="C238" s="134">
        <v>52769.49326655898</v>
      </c>
      <c r="D238" s="134">
        <v>-1374.702306211947</v>
      </c>
      <c r="E238" s="134">
        <v>242.79928961982228</v>
      </c>
      <c r="F238" s="134">
        <v>-526.68714901179919</v>
      </c>
      <c r="G238" s="134">
        <v>54428.083432162908</v>
      </c>
    </row>
    <row r="239" spans="1:14">
      <c r="A239" s="150" t="s">
        <v>39</v>
      </c>
      <c r="B239" s="166">
        <v>185383.12706631838</v>
      </c>
      <c r="C239" s="132">
        <v>683573.65580428275</v>
      </c>
      <c r="D239" s="132">
        <v>175749.42940077721</v>
      </c>
      <c r="E239" s="132">
        <v>118447.1829303023</v>
      </c>
      <c r="F239" s="132">
        <v>198796.02352236366</v>
      </c>
      <c r="G239" s="132">
        <v>190581.01995083911</v>
      </c>
    </row>
    <row r="240" spans="1:14" s="138" customFormat="1" ht="6" customHeight="1">
      <c r="A240" s="136"/>
      <c r="B240" s="168"/>
      <c r="C240" s="137"/>
      <c r="D240" s="137"/>
      <c r="E240" s="137"/>
      <c r="F240" s="137"/>
      <c r="G240" s="137"/>
    </row>
    <row r="241" spans="1:14">
      <c r="A241" s="133" t="s">
        <v>112</v>
      </c>
      <c r="B241" s="139">
        <v>5306973.1503677601</v>
      </c>
      <c r="C241" s="139">
        <v>4767588.0075443862</v>
      </c>
      <c r="D241" s="139">
        <v>4767588.0075443862</v>
      </c>
      <c r="E241" s="140">
        <v>4787064.3154053204</v>
      </c>
      <c r="F241" s="140">
        <v>4822977.5780108823</v>
      </c>
      <c r="G241" s="140">
        <v>4803940.8255012119</v>
      </c>
    </row>
    <row r="242" spans="1:14">
      <c r="A242" s="141"/>
      <c r="B242" s="171"/>
    </row>
    <row r="243" spans="1:14">
      <c r="A243" s="141"/>
      <c r="B243" s="171"/>
      <c r="H243" s="156"/>
      <c r="I243" s="156"/>
      <c r="J243" s="156"/>
      <c r="K243" s="156"/>
      <c r="L243" s="156"/>
      <c r="M243" s="156"/>
      <c r="N243" s="156"/>
    </row>
    <row r="244" spans="1:14" s="129" customFormat="1">
      <c r="A244" s="128" t="s">
        <v>9</v>
      </c>
      <c r="B244" s="122" t="s">
        <v>221</v>
      </c>
      <c r="C244" s="121" t="s">
        <v>219</v>
      </c>
      <c r="D244" s="121" t="s">
        <v>218</v>
      </c>
      <c r="E244" s="121" t="s">
        <v>205</v>
      </c>
      <c r="F244" s="121" t="s">
        <v>190</v>
      </c>
      <c r="G244" s="121" t="s">
        <v>178</v>
      </c>
    </row>
    <row r="245" spans="1:14">
      <c r="A245" s="133" t="s">
        <v>139</v>
      </c>
      <c r="B245" s="171"/>
      <c r="H245" s="156"/>
      <c r="I245" s="156"/>
      <c r="J245" s="156"/>
      <c r="K245" s="156"/>
      <c r="L245" s="156"/>
      <c r="M245" s="156"/>
      <c r="N245" s="156"/>
    </row>
    <row r="246" spans="1:14">
      <c r="A246" s="150" t="s">
        <v>33</v>
      </c>
      <c r="B246" s="166">
        <v>569399.85322254233</v>
      </c>
      <c r="C246" s="132">
        <v>2288672.4741442269</v>
      </c>
      <c r="D246" s="132">
        <v>599288.24007046025</v>
      </c>
      <c r="E246" s="132">
        <v>578187.76281510154</v>
      </c>
      <c r="F246" s="132">
        <v>575726.83280566172</v>
      </c>
      <c r="G246" s="132">
        <v>535469.63845300314</v>
      </c>
      <c r="H246" s="156"/>
      <c r="I246" s="156"/>
      <c r="J246" s="156"/>
      <c r="K246" s="156"/>
      <c r="L246" s="156"/>
      <c r="M246" s="156"/>
      <c r="N246" s="156"/>
    </row>
    <row r="247" spans="1:14">
      <c r="A247" s="135" t="s">
        <v>34</v>
      </c>
      <c r="B247" s="167">
        <v>-442304.83153502172</v>
      </c>
      <c r="C247" s="134">
        <v>-1681885.0749354963</v>
      </c>
      <c r="D247" s="134">
        <v>-430508.51230362314</v>
      </c>
      <c r="E247" s="134">
        <v>-430086.16781646974</v>
      </c>
      <c r="F247" s="134">
        <v>-406172.45816709072</v>
      </c>
      <c r="G247" s="134">
        <v>-415117.93664831267</v>
      </c>
      <c r="H247" s="156"/>
      <c r="I247" s="156"/>
      <c r="J247" s="156"/>
      <c r="K247" s="156"/>
      <c r="L247" s="156"/>
      <c r="M247" s="156"/>
      <c r="N247" s="156"/>
    </row>
    <row r="248" spans="1:14">
      <c r="A248" s="150" t="s">
        <v>35</v>
      </c>
      <c r="B248" s="166">
        <v>127095.02168752061</v>
      </c>
      <c r="C248" s="132">
        <v>606787.39920873055</v>
      </c>
      <c r="D248" s="132">
        <v>168779.72776683711</v>
      </c>
      <c r="E248" s="132">
        <v>148101.5949986318</v>
      </c>
      <c r="F248" s="132">
        <v>169554.374638571</v>
      </c>
      <c r="G248" s="132">
        <v>120351.70180469047</v>
      </c>
      <c r="H248" s="156"/>
      <c r="I248" s="156"/>
      <c r="J248" s="156"/>
      <c r="K248" s="156"/>
      <c r="L248" s="156"/>
      <c r="M248" s="156"/>
      <c r="N248" s="156"/>
    </row>
    <row r="249" spans="1:14">
      <c r="A249" s="135" t="s">
        <v>36</v>
      </c>
      <c r="B249" s="167">
        <v>-18453.73873189362</v>
      </c>
      <c r="C249" s="134">
        <v>-69601.907905698143</v>
      </c>
      <c r="D249" s="134">
        <v>-22350.201920086787</v>
      </c>
      <c r="E249" s="134">
        <v>-34771.247000470248</v>
      </c>
      <c r="F249" s="134">
        <v>-318.06594837001103</v>
      </c>
      <c r="G249" s="134">
        <v>-12162.393036771115</v>
      </c>
      <c r="H249" s="156"/>
      <c r="I249" s="156"/>
      <c r="J249" s="156"/>
      <c r="K249" s="156"/>
      <c r="L249" s="156"/>
      <c r="M249" s="156"/>
      <c r="N249" s="156"/>
    </row>
    <row r="250" spans="1:14">
      <c r="A250" s="150" t="s">
        <v>37</v>
      </c>
      <c r="B250" s="166">
        <v>108641.28295562699</v>
      </c>
      <c r="C250" s="132">
        <v>537185.49130303238</v>
      </c>
      <c r="D250" s="132">
        <v>146429.52584675033</v>
      </c>
      <c r="E250" s="132">
        <v>113330.34799816155</v>
      </c>
      <c r="F250" s="132">
        <v>169236.308690201</v>
      </c>
      <c r="G250" s="132">
        <v>108189.30876791936</v>
      </c>
      <c r="H250" s="156"/>
      <c r="I250" s="156"/>
      <c r="J250" s="156"/>
      <c r="K250" s="156"/>
      <c r="L250" s="156"/>
      <c r="M250" s="156"/>
      <c r="N250" s="156"/>
    </row>
    <row r="251" spans="1:14">
      <c r="A251" s="133" t="s">
        <v>83</v>
      </c>
      <c r="B251" s="167">
        <v>0</v>
      </c>
      <c r="C251" s="134">
        <v>0</v>
      </c>
      <c r="D251" s="134">
        <v>0</v>
      </c>
      <c r="E251" s="134">
        <v>0</v>
      </c>
      <c r="F251" s="134">
        <v>0</v>
      </c>
      <c r="G251" s="134">
        <v>0</v>
      </c>
      <c r="H251" s="156"/>
      <c r="I251" s="156"/>
      <c r="J251" s="156"/>
      <c r="K251" s="156"/>
      <c r="L251" s="156"/>
      <c r="M251" s="156"/>
      <c r="N251" s="156"/>
    </row>
    <row r="252" spans="1:14">
      <c r="A252" s="135" t="s">
        <v>38</v>
      </c>
      <c r="B252" s="167">
        <v>-9.6843373683377365</v>
      </c>
      <c r="C252" s="134">
        <v>2296.0330701041967</v>
      </c>
      <c r="D252" s="134">
        <v>-122.68871527302269</v>
      </c>
      <c r="E252" s="134">
        <v>2442.2657513381273</v>
      </c>
      <c r="F252" s="134">
        <v>1.67823031968799</v>
      </c>
      <c r="G252" s="134">
        <v>-25.222196280605736</v>
      </c>
      <c r="H252" s="156"/>
      <c r="I252" s="156"/>
      <c r="J252" s="156"/>
      <c r="K252" s="156"/>
      <c r="L252" s="156"/>
      <c r="M252" s="156"/>
      <c r="N252" s="156"/>
    </row>
    <row r="253" spans="1:14">
      <c r="A253" s="150" t="s">
        <v>39</v>
      </c>
      <c r="B253" s="166">
        <v>108631.59861825865</v>
      </c>
      <c r="C253" s="132">
        <v>539481.52437313658</v>
      </c>
      <c r="D253" s="132">
        <v>146306.83713147731</v>
      </c>
      <c r="E253" s="132">
        <v>115772.61374949968</v>
      </c>
      <c r="F253" s="132">
        <v>169237.98692052069</v>
      </c>
      <c r="G253" s="132">
        <v>108164.08657163875</v>
      </c>
      <c r="H253" s="156"/>
      <c r="I253" s="156"/>
      <c r="J253" s="156"/>
      <c r="K253" s="156"/>
      <c r="L253" s="156"/>
      <c r="M253" s="156"/>
      <c r="N253" s="156"/>
    </row>
    <row r="254" spans="1:14">
      <c r="A254" s="133" t="s">
        <v>115</v>
      </c>
      <c r="B254" s="167">
        <f t="shared" ref="B254" si="7">B255-B253</f>
        <v>-7728.4186977275531</v>
      </c>
      <c r="C254" s="134">
        <v>-27518.603032762185</v>
      </c>
      <c r="D254" s="134">
        <v>-7037.8346286055748</v>
      </c>
      <c r="E254" s="134">
        <v>-7730.7808868243592</v>
      </c>
      <c r="F254" s="134">
        <v>-6981.8481061514467</v>
      </c>
      <c r="G254" s="134">
        <v>-5768.1394111804548</v>
      </c>
      <c r="H254" s="156"/>
      <c r="I254" s="156"/>
      <c r="J254" s="156"/>
      <c r="K254" s="156"/>
      <c r="L254" s="156"/>
      <c r="M254" s="156"/>
      <c r="N254" s="156"/>
    </row>
    <row r="255" spans="1:14">
      <c r="A255" s="150" t="s">
        <v>140</v>
      </c>
      <c r="B255" s="166">
        <v>100903.1799205311</v>
      </c>
      <c r="C255" s="132">
        <v>511962.92134037439</v>
      </c>
      <c r="D255" s="132">
        <v>139269.00250287174</v>
      </c>
      <c r="E255" s="132">
        <v>108041.83286267532</v>
      </c>
      <c r="F255" s="132">
        <v>162256.13881436925</v>
      </c>
      <c r="G255" s="132">
        <v>102395.94716045829</v>
      </c>
      <c r="H255" s="156"/>
      <c r="I255" s="156"/>
      <c r="J255" s="156"/>
      <c r="K255" s="156"/>
      <c r="L255" s="156"/>
      <c r="M255" s="156"/>
      <c r="N255" s="156"/>
    </row>
    <row r="256" spans="1:14" s="138" customFormat="1" ht="6" customHeight="1">
      <c r="A256" s="136"/>
      <c r="B256" s="168"/>
      <c r="C256" s="137"/>
      <c r="D256" s="137"/>
      <c r="E256" s="137"/>
      <c r="F256" s="137"/>
      <c r="G256" s="137"/>
    </row>
    <row r="257" spans="1:14">
      <c r="A257" s="133" t="s">
        <v>112</v>
      </c>
      <c r="B257" s="139">
        <v>5285757.9904730804</v>
      </c>
      <c r="C257" s="139">
        <v>4916897.5940455906</v>
      </c>
      <c r="D257" s="139">
        <v>4916897.5940455906</v>
      </c>
      <c r="E257" s="140">
        <v>4792591.764547063</v>
      </c>
      <c r="F257" s="140">
        <v>4962624.7644296885</v>
      </c>
      <c r="G257" s="140">
        <v>4885895.553774463</v>
      </c>
      <c r="H257" s="156"/>
      <c r="I257" s="156"/>
      <c r="J257" s="156"/>
      <c r="K257" s="156"/>
      <c r="L257" s="156"/>
      <c r="M257" s="156"/>
      <c r="N257" s="156"/>
    </row>
    <row r="258" spans="1:14">
      <c r="A258" s="141"/>
      <c r="B258" s="171"/>
      <c r="H258" s="156"/>
      <c r="I258" s="156"/>
      <c r="J258" s="156"/>
      <c r="K258" s="156"/>
      <c r="L258" s="156"/>
      <c r="M258" s="156"/>
      <c r="N258" s="156"/>
    </row>
    <row r="259" spans="1:14" s="129" customFormat="1">
      <c r="A259" s="128" t="s">
        <v>9</v>
      </c>
      <c r="B259" s="122" t="s">
        <v>221</v>
      </c>
      <c r="C259" s="122" t="s">
        <v>219</v>
      </c>
      <c r="D259" s="122" t="s">
        <v>218</v>
      </c>
      <c r="E259" s="122" t="s">
        <v>205</v>
      </c>
      <c r="F259" s="122" t="s">
        <v>190</v>
      </c>
      <c r="G259" s="122" t="s">
        <v>178</v>
      </c>
    </row>
    <row r="260" spans="1:14" s="131" customFormat="1">
      <c r="A260" s="135" t="s">
        <v>141</v>
      </c>
      <c r="B260" s="171"/>
      <c r="C260" s="143"/>
      <c r="D260" s="143"/>
      <c r="E260" s="143"/>
      <c r="F260" s="143"/>
      <c r="G260" s="143"/>
    </row>
    <row r="261" spans="1:14" s="131" customFormat="1">
      <c r="A261" s="150" t="s">
        <v>33</v>
      </c>
      <c r="B261" s="166">
        <v>552650.84961017978</v>
      </c>
      <c r="C261" s="132">
        <v>2226417.0154629368</v>
      </c>
      <c r="D261" s="132">
        <v>581401.95514186134</v>
      </c>
      <c r="E261" s="132">
        <v>562350.35524861165</v>
      </c>
      <c r="F261" s="132">
        <v>560981.46168862295</v>
      </c>
      <c r="G261" s="132">
        <v>521683.24338384083</v>
      </c>
    </row>
    <row r="262" spans="1:14" s="131" customFormat="1">
      <c r="A262" s="135" t="s">
        <v>34</v>
      </c>
      <c r="B262" s="167">
        <v>-433284.24662038672</v>
      </c>
      <c r="C262" s="134">
        <v>-1647148.2192869685</v>
      </c>
      <c r="D262" s="134">
        <v>-419660.06200362981</v>
      </c>
      <c r="E262" s="134">
        <v>-421979.54113680421</v>
      </c>
      <c r="F262" s="134">
        <v>-398408.9351562034</v>
      </c>
      <c r="G262" s="134">
        <v>-407099.68099033082</v>
      </c>
    </row>
    <row r="263" spans="1:14" s="131" customFormat="1">
      <c r="A263" s="150" t="s">
        <v>35</v>
      </c>
      <c r="B263" s="166">
        <v>119366.60298979306</v>
      </c>
      <c r="C263" s="132">
        <v>579268.79617596837</v>
      </c>
      <c r="D263" s="132">
        <v>161741.89313823153</v>
      </c>
      <c r="E263" s="132">
        <v>140370.81411180744</v>
      </c>
      <c r="F263" s="132">
        <v>162572.52653241955</v>
      </c>
      <c r="G263" s="132">
        <v>114583.56239351002</v>
      </c>
    </row>
    <row r="264" spans="1:14" s="131" customFormat="1">
      <c r="A264" s="135" t="s">
        <v>36</v>
      </c>
      <c r="B264" s="167">
        <v>-18453.73873189362</v>
      </c>
      <c r="C264" s="134">
        <v>-69601.907905698143</v>
      </c>
      <c r="D264" s="134">
        <v>-22350.201920086787</v>
      </c>
      <c r="E264" s="134">
        <v>-34771.247000470248</v>
      </c>
      <c r="F264" s="134">
        <v>-318.06594837001103</v>
      </c>
      <c r="G264" s="134">
        <v>-12162.393036771115</v>
      </c>
    </row>
    <row r="265" spans="1:14" s="131" customFormat="1">
      <c r="A265" s="150" t="s">
        <v>37</v>
      </c>
      <c r="B265" s="166">
        <v>100912.86425789943</v>
      </c>
      <c r="C265" s="132">
        <v>509666.8882702702</v>
      </c>
      <c r="D265" s="132">
        <v>139391.69121814476</v>
      </c>
      <c r="E265" s="132">
        <v>105599.56711133719</v>
      </c>
      <c r="F265" s="132">
        <v>162254.46058404955</v>
      </c>
      <c r="G265" s="132">
        <v>102421.1693567389</v>
      </c>
    </row>
    <row r="266" spans="1:14" s="131" customFormat="1">
      <c r="A266" s="133" t="s">
        <v>40</v>
      </c>
      <c r="B266" s="167">
        <v>-9.6843373683377365</v>
      </c>
      <c r="C266" s="134">
        <v>2296.0330701041967</v>
      </c>
      <c r="D266" s="134">
        <v>-122.68871527302269</v>
      </c>
      <c r="E266" s="134">
        <v>2442.2657513381273</v>
      </c>
      <c r="F266" s="134">
        <v>1.67823031968799</v>
      </c>
      <c r="G266" s="134">
        <v>-25.222196280605736</v>
      </c>
    </row>
    <row r="267" spans="1:14" s="131" customFormat="1">
      <c r="A267" s="150" t="s">
        <v>39</v>
      </c>
      <c r="B267" s="166">
        <v>100903.1799205311</v>
      </c>
      <c r="C267" s="132">
        <v>511962.92134037439</v>
      </c>
      <c r="D267" s="132">
        <v>139269.00250287174</v>
      </c>
      <c r="E267" s="132">
        <v>108041.83286267532</v>
      </c>
      <c r="F267" s="132">
        <v>162256.13881436925</v>
      </c>
      <c r="G267" s="132">
        <v>102395.94716045829</v>
      </c>
    </row>
    <row r="268" spans="1:14" s="138" customFormat="1" ht="6" customHeight="1">
      <c r="A268" s="136"/>
      <c r="B268" s="168"/>
      <c r="C268" s="137"/>
      <c r="D268" s="137"/>
      <c r="E268" s="137"/>
      <c r="F268" s="137"/>
      <c r="G268" s="137"/>
    </row>
    <row r="269" spans="1:14" s="131" customFormat="1">
      <c r="A269" s="133" t="s">
        <v>112</v>
      </c>
      <c r="B269" s="139">
        <v>5285757.9904730804</v>
      </c>
      <c r="C269" s="139">
        <v>4916897.5940455906</v>
      </c>
      <c r="D269" s="139">
        <v>4916897.5940455906</v>
      </c>
      <c r="E269" s="140">
        <v>4792591.764547063</v>
      </c>
      <c r="F269" s="140">
        <v>4962624.7644296885</v>
      </c>
      <c r="G269" s="140">
        <v>4885895.553774463</v>
      </c>
    </row>
    <row r="270" spans="1:14" s="131" customFormat="1">
      <c r="A270" s="141"/>
      <c r="B270" s="171"/>
      <c r="C270" s="143"/>
      <c r="D270" s="143"/>
      <c r="E270" s="143"/>
      <c r="F270" s="143"/>
      <c r="G270" s="143"/>
    </row>
    <row r="271" spans="1:14" s="129" customFormat="1">
      <c r="A271" s="128" t="s">
        <v>9</v>
      </c>
      <c r="B271" s="122" t="s">
        <v>221</v>
      </c>
      <c r="C271" s="122" t="s">
        <v>219</v>
      </c>
      <c r="D271" s="122" t="s">
        <v>218</v>
      </c>
      <c r="E271" s="122" t="s">
        <v>205</v>
      </c>
      <c r="F271" s="122" t="s">
        <v>190</v>
      </c>
      <c r="G271" s="122" t="s">
        <v>178</v>
      </c>
    </row>
    <row r="272" spans="1:14" s="131" customFormat="1">
      <c r="A272" s="135" t="s">
        <v>142</v>
      </c>
      <c r="B272" s="171"/>
      <c r="C272" s="143"/>
      <c r="D272" s="143"/>
      <c r="E272" s="143"/>
      <c r="F272" s="143"/>
      <c r="G272" s="143"/>
    </row>
    <row r="273" spans="1:7" s="131" customFormat="1">
      <c r="A273" s="150" t="s">
        <v>33</v>
      </c>
      <c r="B273" s="166">
        <v>873731.44975938799</v>
      </c>
      <c r="C273" s="132">
        <v>2679505.5457060398</v>
      </c>
      <c r="D273" s="132">
        <v>542034.17685228959</v>
      </c>
      <c r="E273" s="132">
        <v>740732.89592149574</v>
      </c>
      <c r="F273" s="132">
        <v>735329.22679600341</v>
      </c>
      <c r="G273" s="132">
        <v>661409.24613624997</v>
      </c>
    </row>
    <row r="274" spans="1:7" s="131" customFormat="1">
      <c r="A274" s="135" t="s">
        <v>34</v>
      </c>
      <c r="B274" s="167">
        <v>-389437.00128293852</v>
      </c>
      <c r="C274" s="134">
        <v>-1406053.8673528431</v>
      </c>
      <c r="D274" s="134">
        <v>-345566.88474527275</v>
      </c>
      <c r="E274" s="134">
        <v>-350686.02096827514</v>
      </c>
      <c r="F274" s="134">
        <v>-342422.43061276345</v>
      </c>
      <c r="G274" s="134">
        <v>-367378.53102653212</v>
      </c>
    </row>
    <row r="275" spans="1:7" s="131" customFormat="1">
      <c r="A275" s="150" t="s">
        <v>35</v>
      </c>
      <c r="B275" s="166">
        <v>484294.44847644947</v>
      </c>
      <c r="C275" s="132">
        <v>1273451.6783531967</v>
      </c>
      <c r="D275" s="132">
        <v>196467.29210701684</v>
      </c>
      <c r="E275" s="132">
        <v>390046.8749532206</v>
      </c>
      <c r="F275" s="132">
        <v>392906.79618323996</v>
      </c>
      <c r="G275" s="132">
        <v>294030.71510971786</v>
      </c>
    </row>
    <row r="276" spans="1:7" s="131" customFormat="1">
      <c r="A276" s="133" t="s">
        <v>36</v>
      </c>
      <c r="B276" s="167">
        <v>-1878.1558966759526</v>
      </c>
      <c r="C276" s="134">
        <v>2959.3116786493783</v>
      </c>
      <c r="D276" s="134">
        <v>1936.3421467553846</v>
      </c>
      <c r="E276" s="134">
        <v>-217.3581316792957</v>
      </c>
      <c r="F276" s="134">
        <v>1418.3926548123452</v>
      </c>
      <c r="G276" s="134">
        <v>-178.0649912390551</v>
      </c>
    </row>
    <row r="277" spans="1:7" s="131" customFormat="1">
      <c r="A277" s="150" t="s">
        <v>37</v>
      </c>
      <c r="B277" s="166">
        <v>482416.29257977352</v>
      </c>
      <c r="C277" s="132">
        <v>1276410.9900318461</v>
      </c>
      <c r="D277" s="132">
        <v>198403.63425377221</v>
      </c>
      <c r="E277" s="132">
        <v>389829.5168215413</v>
      </c>
      <c r="F277" s="132">
        <v>394325.18883805233</v>
      </c>
      <c r="G277" s="132">
        <v>293852.65011847881</v>
      </c>
    </row>
    <row r="278" spans="1:7" s="131" customFormat="1">
      <c r="A278" s="133" t="s">
        <v>83</v>
      </c>
      <c r="B278" s="167">
        <v>37219.365230584568</v>
      </c>
      <c r="C278" s="134">
        <v>202123.35845964533</v>
      </c>
      <c r="D278" s="134">
        <v>42626.384899909463</v>
      </c>
      <c r="E278" s="134">
        <v>38075.893886771781</v>
      </c>
      <c r="F278" s="134">
        <v>46182.251645210286</v>
      </c>
      <c r="G278" s="134">
        <v>75238.8280277538</v>
      </c>
    </row>
    <row r="279" spans="1:7" s="131" customFormat="1">
      <c r="A279" s="135" t="s">
        <v>38</v>
      </c>
      <c r="B279" s="167">
        <v>-10.660102515959181</v>
      </c>
      <c r="C279" s="134">
        <v>783.6754598861379</v>
      </c>
      <c r="D279" s="134">
        <v>-486.69822794069137</v>
      </c>
      <c r="E279" s="134">
        <v>1281.7614041495081</v>
      </c>
      <c r="F279" s="134">
        <v>-71.000017980776477</v>
      </c>
      <c r="G279" s="134">
        <v>59.612301658097842</v>
      </c>
    </row>
    <row r="280" spans="1:7" s="131" customFormat="1">
      <c r="A280" s="150" t="s">
        <v>39</v>
      </c>
      <c r="B280" s="166">
        <v>519624.99770784215</v>
      </c>
      <c r="C280" s="132">
        <v>1479318.0239513775</v>
      </c>
      <c r="D280" s="132">
        <v>240543.32092574099</v>
      </c>
      <c r="E280" s="132">
        <v>429187.17211246258</v>
      </c>
      <c r="F280" s="132">
        <v>440436.44046528183</v>
      </c>
      <c r="G280" s="132">
        <v>369151.09044789069</v>
      </c>
    </row>
    <row r="281" spans="1:7" s="138" customFormat="1" ht="6" customHeight="1">
      <c r="A281" s="136"/>
      <c r="B281" s="168"/>
      <c r="C281" s="137"/>
      <c r="D281" s="137"/>
      <c r="E281" s="137"/>
      <c r="F281" s="137"/>
      <c r="G281" s="137"/>
    </row>
    <row r="282" spans="1:7" s="131" customFormat="1">
      <c r="A282" s="133" t="s">
        <v>112</v>
      </c>
      <c r="B282" s="139">
        <v>8389954.6190338694</v>
      </c>
      <c r="C282" s="139">
        <v>8385844.1252420442</v>
      </c>
      <c r="D282" s="139">
        <v>8385844.1252420442</v>
      </c>
      <c r="E282" s="140">
        <v>8399162.4566274807</v>
      </c>
      <c r="F282" s="140">
        <v>8469646.8439794797</v>
      </c>
      <c r="G282" s="140">
        <v>8744790.6324394979</v>
      </c>
    </row>
    <row r="283" spans="1:7" s="131" customFormat="1">
      <c r="A283" s="141"/>
      <c r="B283" s="171"/>
      <c r="C283" s="143"/>
      <c r="D283" s="143"/>
      <c r="E283" s="143"/>
      <c r="F283" s="143"/>
      <c r="G283" s="143"/>
    </row>
    <row r="284" spans="1:7" s="129" customFormat="1">
      <c r="A284" s="128" t="s">
        <v>9</v>
      </c>
      <c r="B284" s="122" t="s">
        <v>221</v>
      </c>
      <c r="C284" s="122" t="s">
        <v>219</v>
      </c>
      <c r="D284" s="122" t="s">
        <v>218</v>
      </c>
      <c r="E284" s="122" t="s">
        <v>205</v>
      </c>
      <c r="F284" s="122" t="s">
        <v>190</v>
      </c>
      <c r="G284" s="122" t="s">
        <v>178</v>
      </c>
    </row>
    <row r="285" spans="1:7" s="131" customFormat="1">
      <c r="A285" s="135" t="s">
        <v>143</v>
      </c>
      <c r="B285" s="171"/>
      <c r="C285" s="143"/>
      <c r="D285" s="143"/>
      <c r="E285" s="143"/>
      <c r="F285" s="143"/>
      <c r="G285" s="143"/>
    </row>
    <row r="286" spans="1:7" s="131" customFormat="1">
      <c r="A286" s="150" t="s">
        <v>33</v>
      </c>
      <c r="B286" s="166">
        <v>765865.64128083293</v>
      </c>
      <c r="C286" s="132">
        <v>3286433.8993610255</v>
      </c>
      <c r="D286" s="132">
        <v>865965.41150775214</v>
      </c>
      <c r="E286" s="132">
        <v>790937.53445350809</v>
      </c>
      <c r="F286" s="132">
        <v>834261.23975644016</v>
      </c>
      <c r="G286" s="132">
        <v>795269.71364332514</v>
      </c>
    </row>
    <row r="287" spans="1:7" s="131" customFormat="1">
      <c r="A287" s="135" t="s">
        <v>34</v>
      </c>
      <c r="B287" s="167">
        <v>-641080.95127783541</v>
      </c>
      <c r="C287" s="134">
        <v>-2636151.4153188821</v>
      </c>
      <c r="D287" s="134">
        <v>-728425.71947799483</v>
      </c>
      <c r="E287" s="134">
        <v>-654411.96190456895</v>
      </c>
      <c r="F287" s="134">
        <v>-639196.66321448435</v>
      </c>
      <c r="G287" s="134">
        <v>-614117.07072183385</v>
      </c>
    </row>
    <row r="288" spans="1:7" s="131" customFormat="1">
      <c r="A288" s="150" t="s">
        <v>35</v>
      </c>
      <c r="B288" s="166">
        <v>124784.69000299752</v>
      </c>
      <c r="C288" s="132">
        <v>650282.48404214345</v>
      </c>
      <c r="D288" s="132">
        <v>137539.69202975731</v>
      </c>
      <c r="E288" s="132">
        <v>136525.57254893915</v>
      </c>
      <c r="F288" s="132">
        <v>195064.57654195582</v>
      </c>
      <c r="G288" s="132">
        <v>181152.64292149129</v>
      </c>
    </row>
    <row r="289" spans="1:7" s="131" customFormat="1">
      <c r="A289" s="133" t="s">
        <v>36</v>
      </c>
      <c r="B289" s="167">
        <v>-2139.29112901398</v>
      </c>
      <c r="C289" s="134">
        <v>-6151.4964283372847</v>
      </c>
      <c r="D289" s="134">
        <v>-3379.0986331322028</v>
      </c>
      <c r="E289" s="134">
        <v>-582.19096939721703</v>
      </c>
      <c r="F289" s="134">
        <v>-2392.8585897112371</v>
      </c>
      <c r="G289" s="134">
        <v>202.6517639033724</v>
      </c>
    </row>
    <row r="290" spans="1:7" s="131" customFormat="1">
      <c r="A290" s="150" t="s">
        <v>37</v>
      </c>
      <c r="B290" s="166">
        <v>122645.39887398355</v>
      </c>
      <c r="C290" s="132">
        <v>644130.98761380615</v>
      </c>
      <c r="D290" s="132">
        <v>134160.5933966251</v>
      </c>
      <c r="E290" s="132">
        <v>135943.38157954192</v>
      </c>
      <c r="F290" s="132">
        <v>192671.71795224457</v>
      </c>
      <c r="G290" s="132">
        <v>181355.29468539468</v>
      </c>
    </row>
    <row r="291" spans="1:7" s="131" customFormat="1">
      <c r="A291" s="133" t="s">
        <v>83</v>
      </c>
      <c r="B291" s="167">
        <v>9692.1932775053319</v>
      </c>
      <c r="C291" s="134">
        <v>36734.510997839301</v>
      </c>
      <c r="D291" s="134">
        <v>11096.130812361831</v>
      </c>
      <c r="E291" s="134">
        <v>8494.9663517261488</v>
      </c>
      <c r="F291" s="134">
        <v>11767.917999264699</v>
      </c>
      <c r="G291" s="134">
        <v>5375.4958344866263</v>
      </c>
    </row>
    <row r="292" spans="1:7" s="131" customFormat="1">
      <c r="A292" s="135" t="s">
        <v>38</v>
      </c>
      <c r="B292" s="167">
        <v>80.631680508305649</v>
      </c>
      <c r="C292" s="134">
        <v>536.6590659712823</v>
      </c>
      <c r="D292" s="134">
        <v>477.57131105647341</v>
      </c>
      <c r="E292" s="134">
        <v>-1118.6028846332231</v>
      </c>
      <c r="F292" s="134">
        <v>1276.3219788966023</v>
      </c>
      <c r="G292" s="134">
        <v>-98.631339348570378</v>
      </c>
    </row>
    <row r="293" spans="1:7" s="131" customFormat="1">
      <c r="A293" s="150" t="s">
        <v>39</v>
      </c>
      <c r="B293" s="166">
        <v>132418.22383199719</v>
      </c>
      <c r="C293" s="132">
        <v>681402.15767761669</v>
      </c>
      <c r="D293" s="132">
        <v>145734.29552004341</v>
      </c>
      <c r="E293" s="132">
        <v>143319.74504663484</v>
      </c>
      <c r="F293" s="132">
        <v>205715.95793040586</v>
      </c>
      <c r="G293" s="132">
        <v>186632.15918053273</v>
      </c>
    </row>
    <row r="294" spans="1:7" s="138" customFormat="1" ht="6" customHeight="1">
      <c r="A294" s="136"/>
      <c r="B294" s="168"/>
      <c r="C294" s="137"/>
      <c r="D294" s="137"/>
      <c r="E294" s="137"/>
      <c r="F294" s="137"/>
      <c r="G294" s="137"/>
    </row>
    <row r="295" spans="1:7" s="131" customFormat="1">
      <c r="A295" s="133" t="s">
        <v>112</v>
      </c>
      <c r="B295" s="139">
        <v>2044763.02929278</v>
      </c>
      <c r="C295" s="139">
        <v>1945459.5143303787</v>
      </c>
      <c r="D295" s="139">
        <v>1945459.5143303787</v>
      </c>
      <c r="E295" s="140">
        <v>1919075.6955940712</v>
      </c>
      <c r="F295" s="140">
        <v>1892323.3056112595</v>
      </c>
      <c r="G295" s="140">
        <v>1862757.7232243461</v>
      </c>
    </row>
    <row r="296" spans="1:7" s="131" customFormat="1">
      <c r="A296" s="141"/>
      <c r="B296" s="171"/>
      <c r="C296" s="143"/>
      <c r="D296" s="143"/>
      <c r="E296" s="143"/>
      <c r="F296" s="143"/>
      <c r="G296" s="143"/>
    </row>
    <row r="297" spans="1:7" s="129" customFormat="1">
      <c r="A297" s="128" t="s">
        <v>9</v>
      </c>
      <c r="B297" s="122" t="s">
        <v>221</v>
      </c>
      <c r="C297" s="122" t="s">
        <v>219</v>
      </c>
      <c r="D297" s="122" t="s">
        <v>218</v>
      </c>
      <c r="E297" s="122" t="s">
        <v>205</v>
      </c>
      <c r="F297" s="122" t="s">
        <v>190</v>
      </c>
      <c r="G297" s="122" t="s">
        <v>178</v>
      </c>
    </row>
    <row r="298" spans="1:7" s="131" customFormat="1">
      <c r="A298" s="150" t="s">
        <v>144</v>
      </c>
      <c r="B298" s="171"/>
      <c r="C298" s="143"/>
      <c r="D298" s="143"/>
      <c r="E298" s="143"/>
      <c r="F298" s="143"/>
      <c r="G298" s="143"/>
    </row>
    <row r="299" spans="1:7" s="131" customFormat="1">
      <c r="A299" s="150" t="s">
        <v>33</v>
      </c>
      <c r="B299" s="166">
        <v>3008188.3277598633</v>
      </c>
      <c r="C299" s="132">
        <v>10829024.25402556</v>
      </c>
      <c r="D299" s="132">
        <v>2378706.4681468005</v>
      </c>
      <c r="E299" s="132">
        <v>2564888.7431569765</v>
      </c>
      <c r="F299" s="132">
        <v>2978946.1067231963</v>
      </c>
      <c r="G299" s="132">
        <v>2906482.9359985851</v>
      </c>
    </row>
    <row r="300" spans="1:7" s="131" customFormat="1">
      <c r="A300" s="135" t="s">
        <v>34</v>
      </c>
      <c r="B300" s="167">
        <v>-2462799.447114144</v>
      </c>
      <c r="C300" s="134">
        <v>-8163128.3329539308</v>
      </c>
      <c r="D300" s="134">
        <v>-1919097.2624821959</v>
      </c>
      <c r="E300" s="134">
        <v>-1884457.7823149993</v>
      </c>
      <c r="F300" s="134">
        <v>-1970277.6652684859</v>
      </c>
      <c r="G300" s="134">
        <v>-2389295.6228882507</v>
      </c>
    </row>
    <row r="301" spans="1:7" s="131" customFormat="1">
      <c r="A301" s="150" t="s">
        <v>35</v>
      </c>
      <c r="B301" s="166">
        <v>545388.88064571936</v>
      </c>
      <c r="C301" s="132">
        <v>2665895.921071629</v>
      </c>
      <c r="D301" s="132">
        <v>459609.20566460467</v>
      </c>
      <c r="E301" s="132">
        <v>680430.96084197727</v>
      </c>
      <c r="F301" s="132">
        <v>1008668.4414547104</v>
      </c>
      <c r="G301" s="132">
        <v>517187.31311033433</v>
      </c>
    </row>
    <row r="302" spans="1:7" s="131" customFormat="1">
      <c r="A302" s="133" t="s">
        <v>36</v>
      </c>
      <c r="B302" s="167">
        <v>-32018.178240430214</v>
      </c>
      <c r="C302" s="134">
        <v>-43119.916753315832</v>
      </c>
      <c r="D302" s="134">
        <v>-100440.45297607251</v>
      </c>
      <c r="E302" s="134">
        <v>49321.123085803847</v>
      </c>
      <c r="F302" s="134">
        <v>-22732.426208842331</v>
      </c>
      <c r="G302" s="134">
        <v>30731.839345795146</v>
      </c>
    </row>
    <row r="303" spans="1:7" s="131" customFormat="1">
      <c r="A303" s="150" t="s">
        <v>37</v>
      </c>
      <c r="B303" s="166">
        <v>513370.70240528916</v>
      </c>
      <c r="C303" s="132">
        <v>2622776.0043183132</v>
      </c>
      <c r="D303" s="132">
        <v>359168.75268853217</v>
      </c>
      <c r="E303" s="132">
        <v>729752.08392778109</v>
      </c>
      <c r="F303" s="132">
        <v>985936.01524586813</v>
      </c>
      <c r="G303" s="132">
        <v>547919.15245612944</v>
      </c>
    </row>
    <row r="304" spans="1:7" s="131" customFormat="1">
      <c r="A304" s="133" t="s">
        <v>83</v>
      </c>
      <c r="B304" s="167">
        <v>2164.0394206642736</v>
      </c>
      <c r="C304" s="134">
        <v>58603.549674557464</v>
      </c>
      <c r="D304" s="134">
        <v>39294.636028626715</v>
      </c>
      <c r="E304" s="134">
        <v>4161.2260031094775</v>
      </c>
      <c r="F304" s="134">
        <v>6599.2748110486255</v>
      </c>
      <c r="G304" s="134">
        <v>8548.4128317726518</v>
      </c>
    </row>
    <row r="305" spans="1:7" s="131" customFormat="1">
      <c r="A305" s="135" t="s">
        <v>38</v>
      </c>
      <c r="B305" s="167">
        <v>-1511.2292141874523</v>
      </c>
      <c r="C305" s="134">
        <v>-144.29612086815268</v>
      </c>
      <c r="D305" s="134">
        <v>-5622.2666005693372</v>
      </c>
      <c r="E305" s="134">
        <v>377.95766523626173</v>
      </c>
      <c r="F305" s="134">
        <v>3218.2516286554405</v>
      </c>
      <c r="G305" s="134">
        <v>1881.761185809482</v>
      </c>
    </row>
    <row r="306" spans="1:7" s="131" customFormat="1">
      <c r="A306" s="150" t="s">
        <v>39</v>
      </c>
      <c r="B306" s="166">
        <v>514023.512611766</v>
      </c>
      <c r="C306" s="132">
        <v>2681235.2578720027</v>
      </c>
      <c r="D306" s="132">
        <v>392841.12211658957</v>
      </c>
      <c r="E306" s="132">
        <v>734291.26759612688</v>
      </c>
      <c r="F306" s="132">
        <v>995753.54168557224</v>
      </c>
      <c r="G306" s="132">
        <v>558349.32647371152</v>
      </c>
    </row>
    <row r="307" spans="1:7" s="138" customFormat="1" ht="6" customHeight="1">
      <c r="A307" s="136"/>
      <c r="B307" s="168"/>
      <c r="C307" s="137"/>
      <c r="D307" s="137"/>
      <c r="E307" s="137"/>
      <c r="F307" s="137"/>
      <c r="G307" s="137"/>
    </row>
    <row r="308" spans="1:7" s="131" customFormat="1">
      <c r="A308" s="133" t="s">
        <v>112</v>
      </c>
      <c r="B308" s="139">
        <v>20728168.5508825</v>
      </c>
      <c r="C308" s="139">
        <v>20838912.960464809</v>
      </c>
      <c r="D308" s="139">
        <v>20838912.960464809</v>
      </c>
      <c r="E308" s="140">
        <v>20668292.113885645</v>
      </c>
      <c r="F308" s="140">
        <v>20332025.80463627</v>
      </c>
      <c r="G308" s="140">
        <v>19855230.752310839</v>
      </c>
    </row>
    <row r="309" spans="1:7" s="131" customFormat="1" ht="13.5" customHeight="1">
      <c r="A309" s="141"/>
      <c r="B309" s="171"/>
      <c r="C309" s="143"/>
      <c r="D309" s="143"/>
      <c r="E309" s="143"/>
      <c r="F309" s="143"/>
      <c r="G309" s="143"/>
    </row>
    <row r="310" spans="1:7" s="129" customFormat="1">
      <c r="A310" s="128" t="s">
        <v>9</v>
      </c>
      <c r="B310" s="122" t="s">
        <v>221</v>
      </c>
      <c r="C310" s="122" t="s">
        <v>219</v>
      </c>
      <c r="D310" s="122" t="s">
        <v>218</v>
      </c>
      <c r="E310" s="122" t="s">
        <v>205</v>
      </c>
      <c r="F310" s="122" t="s">
        <v>190</v>
      </c>
      <c r="G310" s="122" t="s">
        <v>178</v>
      </c>
    </row>
    <row r="311" spans="1:7" s="131" customFormat="1">
      <c r="A311" s="135" t="s">
        <v>145</v>
      </c>
      <c r="B311" s="171"/>
      <c r="C311" s="143"/>
      <c r="D311" s="143"/>
      <c r="E311" s="143"/>
      <c r="F311" s="143"/>
      <c r="G311" s="143"/>
    </row>
    <row r="312" spans="1:7" s="131" customFormat="1">
      <c r="A312" s="150" t="s">
        <v>33</v>
      </c>
      <c r="B312" s="166">
        <v>968700.34015605121</v>
      </c>
      <c r="C312" s="132">
        <v>3923402.8582717474</v>
      </c>
      <c r="D312" s="132">
        <v>1101899.162657259</v>
      </c>
      <c r="E312" s="132">
        <v>930244.16867126699</v>
      </c>
      <c r="F312" s="132">
        <v>999497.98411669827</v>
      </c>
      <c r="G312" s="132">
        <v>891761.54282652331</v>
      </c>
    </row>
    <row r="313" spans="1:7" s="131" customFormat="1">
      <c r="A313" s="135" t="s">
        <v>34</v>
      </c>
      <c r="B313" s="167">
        <v>-723982.15750988782</v>
      </c>
      <c r="C313" s="134">
        <v>-2492991.8939370308</v>
      </c>
      <c r="D313" s="134">
        <v>-622112.19196851598</v>
      </c>
      <c r="E313" s="134">
        <v>-597174.54802042828</v>
      </c>
      <c r="F313" s="134">
        <v>-590708.94809065422</v>
      </c>
      <c r="G313" s="134">
        <v>-682996.20585743233</v>
      </c>
    </row>
    <row r="314" spans="1:7" s="131" customFormat="1">
      <c r="A314" s="150" t="s">
        <v>35</v>
      </c>
      <c r="B314" s="166">
        <v>244718.18264616339</v>
      </c>
      <c r="C314" s="132">
        <v>1430410.9643347166</v>
      </c>
      <c r="D314" s="132">
        <v>479786.97068874305</v>
      </c>
      <c r="E314" s="132">
        <v>333069.62065083871</v>
      </c>
      <c r="F314" s="132">
        <v>408789.03602604405</v>
      </c>
      <c r="G314" s="132">
        <v>208765.33696909097</v>
      </c>
    </row>
    <row r="315" spans="1:7" s="131" customFormat="1">
      <c r="A315" s="133" t="s">
        <v>36</v>
      </c>
      <c r="B315" s="167">
        <v>-34674.048805110499</v>
      </c>
      <c r="C315" s="134">
        <v>-31665.779305777076</v>
      </c>
      <c r="D315" s="134">
        <v>-91228.373642305363</v>
      </c>
      <c r="E315" s="134">
        <v>46134.788326493683</v>
      </c>
      <c r="F315" s="134">
        <v>12166.14958961212</v>
      </c>
      <c r="G315" s="134">
        <v>1261.656420422456</v>
      </c>
    </row>
    <row r="316" spans="1:7" s="131" customFormat="1">
      <c r="A316" s="157" t="s">
        <v>37</v>
      </c>
      <c r="B316" s="166">
        <v>210044.13384105288</v>
      </c>
      <c r="C316" s="132">
        <v>1398745.1850289395</v>
      </c>
      <c r="D316" s="132">
        <v>388558.59704643767</v>
      </c>
      <c r="E316" s="132">
        <v>379204.40897733241</v>
      </c>
      <c r="F316" s="132">
        <v>420955.1856156562</v>
      </c>
      <c r="G316" s="132">
        <v>210026.99338951343</v>
      </c>
    </row>
    <row r="317" spans="1:7" s="131" customFormat="1">
      <c r="A317" s="133" t="s">
        <v>40</v>
      </c>
      <c r="B317" s="167">
        <v>2622.496074391499</v>
      </c>
      <c r="C317" s="134">
        <v>56969.44732496822</v>
      </c>
      <c r="D317" s="134">
        <v>35727.454617277501</v>
      </c>
      <c r="E317" s="134">
        <v>4989.4305366478238</v>
      </c>
      <c r="F317" s="134">
        <v>6819.9017649093394</v>
      </c>
      <c r="G317" s="134">
        <v>9432.6604061335474</v>
      </c>
    </row>
    <row r="318" spans="1:7" s="131" customFormat="1">
      <c r="A318" s="150" t="s">
        <v>39</v>
      </c>
      <c r="B318" s="166">
        <v>212666.62991544438</v>
      </c>
      <c r="C318" s="132">
        <v>1455714.6323539077</v>
      </c>
      <c r="D318" s="132">
        <v>424286.05166371516</v>
      </c>
      <c r="E318" s="132">
        <v>384193.83951398026</v>
      </c>
      <c r="F318" s="132">
        <v>427775.08738056553</v>
      </c>
      <c r="G318" s="132">
        <v>219459.65379564697</v>
      </c>
    </row>
    <row r="319" spans="1:7" s="138" customFormat="1" ht="6" customHeight="1">
      <c r="A319" s="136"/>
      <c r="B319" s="168"/>
      <c r="C319" s="137"/>
      <c r="D319" s="137"/>
      <c r="E319" s="137"/>
      <c r="F319" s="137"/>
      <c r="G319" s="137"/>
    </row>
    <row r="320" spans="1:7" s="131" customFormat="1">
      <c r="A320" s="133" t="s">
        <v>112</v>
      </c>
      <c r="B320" s="169">
        <v>12206044.0013256</v>
      </c>
      <c r="C320" s="139">
        <v>12178204.025867524</v>
      </c>
      <c r="D320" s="139">
        <v>12178204.025867524</v>
      </c>
      <c r="E320" s="140">
        <v>12148651.936970426</v>
      </c>
      <c r="F320" s="140">
        <v>12028631.047757111</v>
      </c>
      <c r="G320" s="140">
        <v>11925933.062758008</v>
      </c>
    </row>
    <row r="321" spans="1:7" s="131" customFormat="1" ht="13.5" customHeight="1">
      <c r="A321" s="141"/>
      <c r="B321" s="171"/>
      <c r="C321" s="143"/>
      <c r="D321" s="143"/>
      <c r="E321" s="143"/>
      <c r="F321" s="143"/>
      <c r="G321" s="143"/>
    </row>
    <row r="322" spans="1:7" s="129" customFormat="1">
      <c r="A322" s="128" t="s">
        <v>9</v>
      </c>
      <c r="B322" s="122" t="s">
        <v>221</v>
      </c>
      <c r="C322" s="122" t="s">
        <v>219</v>
      </c>
      <c r="D322" s="122" t="s">
        <v>218</v>
      </c>
      <c r="E322" s="122" t="s">
        <v>205</v>
      </c>
      <c r="F322" s="122" t="s">
        <v>190</v>
      </c>
      <c r="G322" s="122" t="s">
        <v>178</v>
      </c>
    </row>
    <row r="323" spans="1:7" s="131" customFormat="1">
      <c r="A323" s="135" t="s">
        <v>146</v>
      </c>
      <c r="B323" s="171"/>
      <c r="C323" s="143"/>
      <c r="D323" s="143"/>
      <c r="E323" s="143"/>
      <c r="F323" s="143"/>
      <c r="G323" s="143"/>
    </row>
    <row r="324" spans="1:7" s="131" customFormat="1">
      <c r="A324" s="150" t="s">
        <v>33</v>
      </c>
      <c r="B324" s="174">
        <v>1523153.136233055</v>
      </c>
      <c r="C324" s="132">
        <v>4726601.6820091214</v>
      </c>
      <c r="D324" s="132">
        <v>649692.77094225539</v>
      </c>
      <c r="E324" s="132">
        <v>1132043.3426306061</v>
      </c>
      <c r="F324" s="132">
        <v>1447203.3132259711</v>
      </c>
      <c r="G324" s="158">
        <v>1497662.2552102867</v>
      </c>
    </row>
    <row r="325" spans="1:7" s="131" customFormat="1">
      <c r="A325" s="159" t="s">
        <v>147</v>
      </c>
      <c r="B325" s="172">
        <f ca="1">((HLOOKUP(B$326,[1]paramètres!$B$37:$P$39,2,FALSE)))</f>
        <v>1035000</v>
      </c>
      <c r="C325" s="145">
        <v>2719060.0735900179</v>
      </c>
      <c r="D325" s="145">
        <v>504700.40945513698</v>
      </c>
      <c r="E325" s="145">
        <v>679698.35455849301</v>
      </c>
      <c r="F325" s="145">
        <v>729443.61641860695</v>
      </c>
      <c r="G325" s="145">
        <v>805217.69315778103</v>
      </c>
    </row>
    <row r="326" spans="1:7" s="131" customFormat="1">
      <c r="A326" s="159" t="s">
        <v>148</v>
      </c>
      <c r="B326" s="172">
        <f ca="1">HLOOKUP(B$326,[1]paramètres!$B$37:$P$39,3,FALSE)</f>
        <v>488000</v>
      </c>
      <c r="C326" s="145">
        <v>2007539.5773290729</v>
      </c>
      <c r="D326" s="145">
        <v>144992.361487093</v>
      </c>
      <c r="E326" s="145">
        <v>452344.98807211098</v>
      </c>
      <c r="F326" s="145">
        <v>717759.696807364</v>
      </c>
      <c r="G326" s="145">
        <v>692442.53096250503</v>
      </c>
    </row>
    <row r="327" spans="1:7" s="131" customFormat="1">
      <c r="A327" s="135" t="s">
        <v>34</v>
      </c>
      <c r="B327" s="167">
        <v>-1275527.7151548201</v>
      </c>
      <c r="C327" s="134">
        <v>-3936775.2743140962</v>
      </c>
      <c r="D327" s="134">
        <v>-858807.44267425709</v>
      </c>
      <c r="E327" s="134">
        <v>-847835.39105580328</v>
      </c>
      <c r="F327" s="134">
        <v>-955155.56842978182</v>
      </c>
      <c r="G327" s="134">
        <v>-1274976.8721542526</v>
      </c>
    </row>
    <row r="328" spans="1:7" s="131" customFormat="1">
      <c r="A328" s="150" t="s">
        <v>35</v>
      </c>
      <c r="B328" s="166">
        <v>247625.42107823491</v>
      </c>
      <c r="C328" s="132">
        <v>789826.40769502521</v>
      </c>
      <c r="D328" s="132">
        <v>-209114.67173200171</v>
      </c>
      <c r="E328" s="132">
        <v>284207.95157480286</v>
      </c>
      <c r="F328" s="132">
        <v>492047.74479618925</v>
      </c>
      <c r="G328" s="132">
        <v>222685.3830560341</v>
      </c>
    </row>
    <row r="329" spans="1:7" s="131" customFormat="1">
      <c r="A329" s="133" t="s">
        <v>36</v>
      </c>
      <c r="B329" s="167">
        <v>3380.3206560281669</v>
      </c>
      <c r="C329" s="134">
        <v>-19084.416808755555</v>
      </c>
      <c r="D329" s="134">
        <v>-12916.530547596616</v>
      </c>
      <c r="E329" s="134">
        <v>2898.7507771674427</v>
      </c>
      <c r="F329" s="134">
        <v>-37499.050088671334</v>
      </c>
      <c r="G329" s="134">
        <v>28432.413050344934</v>
      </c>
    </row>
    <row r="330" spans="1:7" s="131" customFormat="1">
      <c r="A330" s="150" t="s">
        <v>37</v>
      </c>
      <c r="B330" s="166">
        <v>251005.74173426308</v>
      </c>
      <c r="C330" s="132">
        <v>770741.9908862696</v>
      </c>
      <c r="D330" s="132">
        <v>-222031.20227959834</v>
      </c>
      <c r="E330" s="132">
        <v>287106.70235197031</v>
      </c>
      <c r="F330" s="132">
        <v>454548.69470751792</v>
      </c>
      <c r="G330" s="132">
        <v>251117.79610637904</v>
      </c>
    </row>
    <row r="331" spans="1:7" s="131" customFormat="1">
      <c r="A331" s="133" t="s">
        <v>83</v>
      </c>
      <c r="B331" s="167">
        <v>-68.174274086709843</v>
      </c>
      <c r="C331" s="134">
        <v>3209.0169844924653</v>
      </c>
      <c r="D331" s="134">
        <v>923.3050260433331</v>
      </c>
      <c r="E331" s="134">
        <v>-7.4157174304082218</v>
      </c>
      <c r="F331" s="134">
        <v>1170.0660979366842</v>
      </c>
      <c r="G331" s="134">
        <v>1123.0615779428565</v>
      </c>
    </row>
    <row r="332" spans="1:7" s="131" customFormat="1">
      <c r="A332" s="135" t="s">
        <v>38</v>
      </c>
      <c r="B332" s="167">
        <v>759.25007287277788</v>
      </c>
      <c r="C332" s="134">
        <v>-1964.6835801609418</v>
      </c>
      <c r="D332" s="134">
        <v>-3451.9835588253713</v>
      </c>
      <c r="E332" s="134">
        <v>46.774424216940083</v>
      </c>
      <c r="F332" s="134">
        <v>1276.2833556589408</v>
      </c>
      <c r="G332" s="134">
        <v>164.24219878854905</v>
      </c>
    </row>
    <row r="333" spans="1:7" s="131" customFormat="1">
      <c r="A333" s="150" t="s">
        <v>39</v>
      </c>
      <c r="B333" s="166">
        <v>251696.81753304915</v>
      </c>
      <c r="C333" s="132">
        <v>771986.32429060107</v>
      </c>
      <c r="D333" s="132">
        <v>-224559.88081238038</v>
      </c>
      <c r="E333" s="132">
        <v>287146.06105875684</v>
      </c>
      <c r="F333" s="132">
        <v>456995.04416111356</v>
      </c>
      <c r="G333" s="132">
        <v>252405.09988311044</v>
      </c>
    </row>
    <row r="334" spans="1:7" s="138" customFormat="1" ht="6" customHeight="1">
      <c r="A334" s="136"/>
      <c r="B334" s="168"/>
      <c r="C334" s="137"/>
      <c r="D334" s="137"/>
      <c r="E334" s="137"/>
      <c r="F334" s="137"/>
      <c r="G334" s="137"/>
    </row>
    <row r="335" spans="1:7" s="131" customFormat="1">
      <c r="A335" s="133" t="s">
        <v>112</v>
      </c>
      <c r="B335" s="169">
        <v>7673293.1229230603</v>
      </c>
      <c r="C335" s="139">
        <v>7790515.1437037997</v>
      </c>
      <c r="D335" s="139">
        <v>7790515.1437037997</v>
      </c>
      <c r="E335" s="140">
        <v>7653239.2371586561</v>
      </c>
      <c r="F335" s="140">
        <v>7437215.3157392386</v>
      </c>
      <c r="G335" s="140">
        <v>7132740.9637037572</v>
      </c>
    </row>
    <row r="336" spans="1:7" s="131" customFormat="1" ht="13.5" customHeight="1">
      <c r="A336" s="141"/>
      <c r="B336" s="171"/>
      <c r="C336" s="143"/>
      <c r="D336" s="143"/>
      <c r="E336" s="143"/>
      <c r="F336" s="143"/>
      <c r="G336" s="143"/>
    </row>
    <row r="337" spans="1:13" s="129" customFormat="1">
      <c r="A337" s="128" t="s">
        <v>9</v>
      </c>
      <c r="B337" s="122" t="s">
        <v>221</v>
      </c>
      <c r="C337" s="122" t="s">
        <v>219</v>
      </c>
      <c r="D337" s="122" t="s">
        <v>218</v>
      </c>
      <c r="E337" s="122" t="s">
        <v>205</v>
      </c>
      <c r="F337" s="122" t="s">
        <v>190</v>
      </c>
      <c r="G337" s="122" t="s">
        <v>178</v>
      </c>
    </row>
    <row r="338" spans="1:13" s="131" customFormat="1">
      <c r="A338" s="135" t="s">
        <v>149</v>
      </c>
      <c r="B338" s="171"/>
      <c r="C338" s="143"/>
      <c r="D338" s="143"/>
      <c r="E338" s="143"/>
      <c r="F338" s="143"/>
      <c r="G338" s="143"/>
    </row>
    <row r="339" spans="1:13" s="131" customFormat="1">
      <c r="A339" s="150" t="s">
        <v>33</v>
      </c>
      <c r="B339" s="166">
        <v>516334.85137075721</v>
      </c>
      <c r="C339" s="132">
        <v>2179019.7137446916</v>
      </c>
      <c r="D339" s="132">
        <v>627114.53454728716</v>
      </c>
      <c r="E339" s="132">
        <v>502601.23185510316</v>
      </c>
      <c r="F339" s="132">
        <v>532244.809380527</v>
      </c>
      <c r="G339" s="132">
        <v>517059.13796177489</v>
      </c>
    </row>
    <row r="340" spans="1:13" s="131" customFormat="1">
      <c r="A340" s="135" t="s">
        <v>34</v>
      </c>
      <c r="B340" s="167">
        <v>-463289.57444943598</v>
      </c>
      <c r="C340" s="134">
        <v>-1733361.1647028048</v>
      </c>
      <c r="D340" s="134">
        <v>-438177.62783942232</v>
      </c>
      <c r="E340" s="134">
        <v>-439447.84323876741</v>
      </c>
      <c r="F340" s="134">
        <v>-424413.14874804969</v>
      </c>
      <c r="G340" s="134">
        <v>-431322.54487656575</v>
      </c>
    </row>
    <row r="341" spans="1:13" s="131" customFormat="1">
      <c r="A341" s="150" t="s">
        <v>35</v>
      </c>
      <c r="B341" s="166">
        <v>53045.27692132123</v>
      </c>
      <c r="C341" s="132">
        <v>445658.54904188681</v>
      </c>
      <c r="D341" s="132">
        <v>188936.90670786484</v>
      </c>
      <c r="E341" s="132">
        <v>63153.388616335753</v>
      </c>
      <c r="F341" s="132">
        <v>107831.66063247732</v>
      </c>
      <c r="G341" s="132">
        <v>85736.593085209141</v>
      </c>
    </row>
    <row r="342" spans="1:13" s="131" customFormat="1">
      <c r="A342" s="133" t="s">
        <v>36</v>
      </c>
      <c r="B342" s="167">
        <v>-724.45009134789166</v>
      </c>
      <c r="C342" s="134">
        <v>7630.2793612168562</v>
      </c>
      <c r="D342" s="134">
        <v>3704.451213829484</v>
      </c>
      <c r="E342" s="134">
        <v>287.58398214272319</v>
      </c>
      <c r="F342" s="134">
        <v>2600.4742902168978</v>
      </c>
      <c r="G342" s="134">
        <v>1037.7698750277511</v>
      </c>
    </row>
    <row r="343" spans="1:13" s="131" customFormat="1">
      <c r="A343" s="150" t="s">
        <v>37</v>
      </c>
      <c r="B343" s="166">
        <v>52320.826829973339</v>
      </c>
      <c r="C343" s="132">
        <v>453288.82840310369</v>
      </c>
      <c r="D343" s="132">
        <v>192641.35792169432</v>
      </c>
      <c r="E343" s="132">
        <v>63440.972598478475</v>
      </c>
      <c r="F343" s="132">
        <v>110432.13492269421</v>
      </c>
      <c r="G343" s="132">
        <v>86774.362960236889</v>
      </c>
    </row>
    <row r="344" spans="1:13" s="131" customFormat="1">
      <c r="A344" s="133" t="s">
        <v>40</v>
      </c>
      <c r="B344" s="167">
        <v>-2660.7616667007455</v>
      </c>
      <c r="C344" s="134">
        <v>245.47282438957416</v>
      </c>
      <c r="D344" s="134">
        <v>473.59334356190993</v>
      </c>
      <c r="E344" s="134">
        <v>-489.60557508861785</v>
      </c>
      <c r="F344" s="134">
        <v>551.27522119910361</v>
      </c>
      <c r="G344" s="134">
        <v>-289.79016528282153</v>
      </c>
    </row>
    <row r="345" spans="1:13" s="131" customFormat="1">
      <c r="A345" s="150" t="s">
        <v>39</v>
      </c>
      <c r="B345" s="166">
        <v>49660.065163272593</v>
      </c>
      <c r="C345" s="132">
        <v>453534.30122749327</v>
      </c>
      <c r="D345" s="132">
        <v>193114.95126525624</v>
      </c>
      <c r="E345" s="132">
        <v>62951.367023389859</v>
      </c>
      <c r="F345" s="132">
        <v>110983.41014389331</v>
      </c>
      <c r="G345" s="132">
        <v>86484.572794954074</v>
      </c>
    </row>
    <row r="346" spans="1:13" s="138" customFormat="1" ht="6" customHeight="1">
      <c r="A346" s="136"/>
      <c r="B346" s="168"/>
      <c r="C346" s="137"/>
      <c r="D346" s="137"/>
      <c r="E346" s="137"/>
      <c r="F346" s="137"/>
      <c r="G346" s="137"/>
    </row>
    <row r="347" spans="1:13" s="131" customFormat="1">
      <c r="A347" s="133" t="s">
        <v>112</v>
      </c>
      <c r="B347" s="169">
        <v>848831.42663391598</v>
      </c>
      <c r="C347" s="139">
        <v>870193.790893486</v>
      </c>
      <c r="D347" s="139">
        <v>870193.790893486</v>
      </c>
      <c r="E347" s="140">
        <v>866400.93975656398</v>
      </c>
      <c r="F347" s="140">
        <v>866179.44113992201</v>
      </c>
      <c r="G347" s="140">
        <v>796556.72584907245</v>
      </c>
    </row>
    <row r="348" spans="1:13" s="131" customFormat="1">
      <c r="A348" s="141"/>
      <c r="B348" s="141"/>
      <c r="C348" s="143"/>
      <c r="D348" s="143"/>
      <c r="E348" s="143"/>
      <c r="F348" s="143"/>
      <c r="G348" s="143"/>
    </row>
    <row r="349" spans="1:13" s="131" customFormat="1">
      <c r="A349" s="128" t="s">
        <v>9</v>
      </c>
      <c r="B349" s="122" t="s">
        <v>221</v>
      </c>
      <c r="C349" s="122" t="s">
        <v>219</v>
      </c>
      <c r="D349" s="122" t="s">
        <v>218</v>
      </c>
      <c r="E349" s="122" t="s">
        <v>205</v>
      </c>
      <c r="F349" s="122" t="s">
        <v>190</v>
      </c>
      <c r="G349" s="122" t="s">
        <v>178</v>
      </c>
      <c r="J349" s="188"/>
      <c r="K349" s="189"/>
      <c r="L349" s="190"/>
      <c r="M349" s="190"/>
    </row>
    <row r="350" spans="1:13" s="131" customFormat="1">
      <c r="A350" s="150" t="s">
        <v>166</v>
      </c>
      <c r="B350" s="150"/>
      <c r="C350" s="143"/>
      <c r="D350" s="143"/>
      <c r="E350" s="143"/>
      <c r="F350" s="143"/>
      <c r="G350" s="143"/>
      <c r="J350" s="176"/>
      <c r="K350" s="123"/>
      <c r="L350" s="177"/>
      <c r="M350" s="177"/>
    </row>
    <row r="351" spans="1:13" s="131" customFormat="1">
      <c r="A351" s="150" t="s">
        <v>33</v>
      </c>
      <c r="B351" s="123">
        <v>37114.287847506232</v>
      </c>
      <c r="C351" s="132">
        <v>478715.15427782235</v>
      </c>
      <c r="D351" s="132">
        <v>-885.07011508580763</v>
      </c>
      <c r="E351" s="132">
        <v>9159.7802267103398</v>
      </c>
      <c r="F351" s="132">
        <v>311441.71600103099</v>
      </c>
      <c r="G351" s="132">
        <v>158998.72816516631</v>
      </c>
      <c r="J351" s="178"/>
      <c r="K351" s="124"/>
      <c r="L351" s="179"/>
      <c r="M351" s="179"/>
    </row>
    <row r="352" spans="1:13" s="131" customFormat="1">
      <c r="A352" s="135" t="s">
        <v>34</v>
      </c>
      <c r="B352" s="124">
        <v>-400382.58201623213</v>
      </c>
      <c r="C352" s="134">
        <v>-1964507.2073248806</v>
      </c>
      <c r="D352" s="134">
        <v>-604749.6092971859</v>
      </c>
      <c r="E352" s="134">
        <v>-414658.6069993322</v>
      </c>
      <c r="F352" s="134">
        <v>-490838.63159604219</v>
      </c>
      <c r="G352" s="134">
        <v>-454260.3594323204</v>
      </c>
      <c r="J352" s="180"/>
      <c r="K352" s="124"/>
      <c r="L352" s="124"/>
      <c r="M352" s="124"/>
    </row>
    <row r="353" spans="1:13" s="131" customFormat="1">
      <c r="A353" s="160" t="s">
        <v>167</v>
      </c>
      <c r="B353" s="124">
        <v>-206173.97956442798</v>
      </c>
      <c r="C353" s="161">
        <v>-1234692.7153002145</v>
      </c>
      <c r="D353" s="161">
        <v>-481451.39987754117</v>
      </c>
      <c r="E353" s="161">
        <v>-266771.02555205015</v>
      </c>
      <c r="F353" s="161">
        <v>-275472.05222031125</v>
      </c>
      <c r="G353" s="161">
        <v>-210998.23765031176</v>
      </c>
      <c r="J353" s="180"/>
      <c r="K353" s="124"/>
      <c r="L353" s="124"/>
      <c r="M353" s="124"/>
    </row>
    <row r="354" spans="1:13" s="131" customFormat="1">
      <c r="A354" s="150" t="s">
        <v>35</v>
      </c>
      <c r="B354" s="123">
        <v>-363268.2941687259</v>
      </c>
      <c r="C354" s="132">
        <v>-1485792.0530470582</v>
      </c>
      <c r="D354" s="132">
        <v>-605634.67941227171</v>
      </c>
      <c r="E354" s="132">
        <v>-405498.82677262183</v>
      </c>
      <c r="F354" s="132">
        <v>-179396.9155950112</v>
      </c>
      <c r="G354" s="132">
        <v>-295261.63126715412</v>
      </c>
      <c r="J354" s="180"/>
      <c r="K354" s="124"/>
      <c r="L354" s="124"/>
      <c r="M354" s="124"/>
    </row>
    <row r="355" spans="1:13" s="131" customFormat="1">
      <c r="A355" s="133" t="s">
        <v>36</v>
      </c>
      <c r="B355" s="124">
        <v>-3984.744214876403</v>
      </c>
      <c r="C355" s="134">
        <v>-109910.7547403498</v>
      </c>
      <c r="D355" s="134">
        <v>-74051.159739264796</v>
      </c>
      <c r="E355" s="134">
        <v>1035.3206758491824</v>
      </c>
      <c r="F355" s="134">
        <v>-17886.629758908679</v>
      </c>
      <c r="G355" s="134">
        <v>-19008.285918025504</v>
      </c>
      <c r="J355" s="180"/>
      <c r="K355" s="124"/>
      <c r="L355" s="124"/>
      <c r="M355" s="124"/>
    </row>
    <row r="356" spans="1:13" s="131" customFormat="1">
      <c r="A356" s="150" t="s">
        <v>37</v>
      </c>
      <c r="B356" s="123">
        <v>-367253.03838360228</v>
      </c>
      <c r="C356" s="132">
        <v>-1595702.8077874079</v>
      </c>
      <c r="D356" s="132">
        <v>-679685.83915153646</v>
      </c>
      <c r="E356" s="132">
        <v>-404463.50609677267</v>
      </c>
      <c r="F356" s="132">
        <v>-197283.54535391988</v>
      </c>
      <c r="G356" s="132">
        <v>-314269.91718517966</v>
      </c>
      <c r="J356" s="176"/>
      <c r="K356" s="123"/>
      <c r="L356" s="177"/>
      <c r="M356" s="177"/>
    </row>
    <row r="357" spans="1:13" s="131" customFormat="1">
      <c r="A357" s="133" t="s">
        <v>83</v>
      </c>
      <c r="B357" s="125">
        <v>24171.466094388656</v>
      </c>
      <c r="C357" s="134">
        <v>83622.083663558966</v>
      </c>
      <c r="D357" s="134">
        <v>24736.393199519705</v>
      </c>
      <c r="E357" s="134">
        <v>18158.031587176327</v>
      </c>
      <c r="F357" s="134">
        <v>18839.979803471422</v>
      </c>
      <c r="G357" s="134">
        <v>21887.679073391504</v>
      </c>
      <c r="J357" s="181"/>
      <c r="K357" s="124"/>
      <c r="L357" s="179"/>
      <c r="M357" s="179"/>
    </row>
    <row r="358" spans="1:13" s="131" customFormat="1" ht="15" customHeight="1">
      <c r="A358" s="135" t="s">
        <v>38</v>
      </c>
      <c r="B358" s="124">
        <v>623282.76271468191</v>
      </c>
      <c r="C358" s="134">
        <v>353321.33656709868</v>
      </c>
      <c r="D358" s="134">
        <v>-87887.920042202139</v>
      </c>
      <c r="E358" s="134">
        <v>284950.45838530338</v>
      </c>
      <c r="F358" s="134">
        <v>46433.530600757244</v>
      </c>
      <c r="G358" s="134">
        <v>109825.26762324019</v>
      </c>
      <c r="J358" s="127"/>
      <c r="K358" s="124"/>
      <c r="L358" s="182"/>
      <c r="M358" s="179"/>
    </row>
    <row r="359" spans="1:13" s="131" customFormat="1">
      <c r="A359" s="162" t="s">
        <v>39</v>
      </c>
      <c r="B359" s="163">
        <v>280201.19042546826</v>
      </c>
      <c r="C359" s="163">
        <v>-1158759.3875567503</v>
      </c>
      <c r="D359" s="163">
        <v>-742837.36599421885</v>
      </c>
      <c r="E359" s="163">
        <v>-101355.01612429298</v>
      </c>
      <c r="F359" s="163">
        <v>-132010.03494969121</v>
      </c>
      <c r="G359" s="163">
        <v>-182556.97048854796</v>
      </c>
      <c r="J359" s="176"/>
      <c r="K359" s="123"/>
      <c r="L359" s="177"/>
      <c r="M359" s="177"/>
    </row>
    <row r="360" spans="1:13">
      <c r="J360" s="183"/>
      <c r="K360" s="125"/>
      <c r="L360" s="184"/>
      <c r="M360" s="184"/>
    </row>
    <row r="361" spans="1:13" s="131" customFormat="1">
      <c r="A361" s="164" t="s">
        <v>226</v>
      </c>
      <c r="C361" s="143"/>
      <c r="D361" s="143"/>
      <c r="E361" s="143"/>
      <c r="F361" s="143"/>
      <c r="G361" s="143"/>
      <c r="J361" s="185"/>
      <c r="K361" s="124"/>
      <c r="L361" s="179"/>
      <c r="M361" s="179"/>
    </row>
    <row r="362" spans="1:13">
      <c r="J362" s="186"/>
      <c r="K362" s="175"/>
      <c r="L362" s="187"/>
      <c r="M362" s="187"/>
    </row>
  </sheetData>
  <mergeCells count="1">
    <mergeCell ref="A103:G103"/>
  </mergeCells>
  <printOptions horizontalCentered="1"/>
  <pageMargins left="0.19685039370078741" right="0.19685039370078741" top="0.98425196850393704" bottom="0.98425196850393704" header="0.51181102362204722" footer="0.51181102362204722"/>
  <pageSetup paperSize="8" scale="23" fitToWidth="0" orientation="portrait" horizontalDpi="4294967295" verticalDpi="4294967295" r:id="rId1"/>
  <headerFooter alignWithMargins="0">
    <oddHeader>&amp;C&amp;"Arial,Gras"&amp;A</oddHeader>
  </headerFooter>
  <ignoredErrors>
    <ignoredError sqref="C5 C18 C31 C46 C59 C75 C91 C104 C107 C121 C133 C148 C161 C176 C189 C202 C215 C230 C244 C259 C271 C284 C297 C310 C322 C337 C3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65"/>
  <sheetViews>
    <sheetView showGridLines="0" topLeftCell="A55" zoomScale="130" zoomScaleNormal="130" workbookViewId="0">
      <pane xSplit="2" topLeftCell="V1" activePane="topRight" state="frozen"/>
      <selection activeCell="B48" sqref="B48"/>
      <selection pane="topRight" activeCell="AF58" sqref="A1:AF58"/>
    </sheetView>
  </sheetViews>
  <sheetFormatPr baseColWidth="10" defaultColWidth="11.42578125" defaultRowHeight="12.75"/>
  <cols>
    <col min="1" max="1" width="1.140625" customWidth="1"/>
    <col min="2" max="2" width="43.85546875" customWidth="1"/>
    <col min="3" max="3" width="9.7109375" style="126" customWidth="1"/>
    <col min="4" max="4" width="9.7109375" style="88" customWidth="1"/>
    <col min="5" max="5" width="9.7109375" style="87" customWidth="1"/>
    <col min="6" max="6" width="9.7109375" style="86" customWidth="1"/>
    <col min="7" max="9" width="9.7109375" customWidth="1"/>
    <col min="10" max="16" width="9.7109375" style="49" customWidth="1"/>
  </cols>
  <sheetData>
    <row r="1" spans="1:32" ht="20.25" customHeight="1"/>
    <row r="2" spans="1:32" ht="20.25" customHeight="1">
      <c r="A2" s="3"/>
    </row>
    <row r="3" spans="1:32" ht="16.5" customHeight="1">
      <c r="B3" s="6" t="s">
        <v>10</v>
      </c>
      <c r="C3" s="77" t="s">
        <v>222</v>
      </c>
      <c r="D3" s="77" t="s">
        <v>214</v>
      </c>
      <c r="E3" s="77" t="s">
        <v>203</v>
      </c>
      <c r="F3" s="77" t="s">
        <v>191</v>
      </c>
      <c r="G3" s="68" t="s">
        <v>179</v>
      </c>
      <c r="H3" s="61" t="s">
        <v>176</v>
      </c>
      <c r="I3" s="61" t="s">
        <v>171</v>
      </c>
      <c r="J3" s="61" t="s">
        <v>168</v>
      </c>
      <c r="K3" s="61" t="s">
        <v>163</v>
      </c>
      <c r="L3" s="4" t="s">
        <v>160</v>
      </c>
      <c r="M3" s="4" t="s">
        <v>108</v>
      </c>
      <c r="N3" s="4" t="s">
        <v>105</v>
      </c>
      <c r="O3" s="4" t="s">
        <v>103</v>
      </c>
      <c r="P3" s="4" t="s">
        <v>98</v>
      </c>
      <c r="Q3" s="4" t="s">
        <v>96</v>
      </c>
      <c r="R3" s="4" t="s">
        <v>94</v>
      </c>
      <c r="S3" s="4" t="s">
        <v>85</v>
      </c>
      <c r="T3" s="4" t="s">
        <v>81</v>
      </c>
      <c r="U3" s="4" t="s">
        <v>76</v>
      </c>
      <c r="V3" s="4" t="s">
        <v>72</v>
      </c>
      <c r="W3" s="4" t="s">
        <v>69</v>
      </c>
      <c r="X3" s="4" t="s">
        <v>150</v>
      </c>
      <c r="Y3" s="4" t="s">
        <v>151</v>
      </c>
      <c r="Z3" s="4" t="s">
        <v>152</v>
      </c>
      <c r="AA3" s="4" t="s">
        <v>153</v>
      </c>
      <c r="AB3" s="36" t="s">
        <v>154</v>
      </c>
      <c r="AC3" s="36" t="s">
        <v>155</v>
      </c>
      <c r="AD3" s="4" t="s">
        <v>156</v>
      </c>
      <c r="AE3" s="4" t="s">
        <v>157</v>
      </c>
      <c r="AF3" s="4" t="s">
        <v>11</v>
      </c>
    </row>
    <row r="4" spans="1:32" ht="13.5">
      <c r="B4" s="13" t="s">
        <v>19</v>
      </c>
      <c r="C4" s="13"/>
      <c r="D4" s="13"/>
      <c r="E4" s="13"/>
      <c r="F4" s="13"/>
      <c r="G4" s="13"/>
      <c r="H4" s="13"/>
      <c r="I4" s="13"/>
      <c r="J4" s="50"/>
      <c r="K4" s="50"/>
      <c r="L4" s="50"/>
      <c r="M4" s="50"/>
      <c r="N4" s="50"/>
      <c r="O4" s="50"/>
      <c r="P4" s="50"/>
      <c r="Q4" s="8"/>
      <c r="R4" s="8"/>
      <c r="S4" s="8"/>
      <c r="T4" s="8"/>
      <c r="U4" s="8"/>
      <c r="V4" s="8"/>
      <c r="W4" s="8"/>
      <c r="X4" s="8"/>
      <c r="Y4" s="8"/>
      <c r="Z4" s="8"/>
      <c r="AA4" s="8"/>
      <c r="AB4" s="8"/>
      <c r="AC4" s="8"/>
      <c r="AD4" s="8"/>
      <c r="AE4" s="8"/>
      <c r="AF4" s="8"/>
    </row>
    <row r="5" spans="1:32" ht="13.5">
      <c r="B5" s="13"/>
      <c r="C5" s="13"/>
      <c r="D5" s="13"/>
      <c r="E5" s="13"/>
      <c r="F5" s="13"/>
      <c r="G5" s="13"/>
      <c r="H5" s="13"/>
      <c r="I5" s="13"/>
      <c r="J5" s="50"/>
      <c r="K5" s="50"/>
      <c r="L5" s="50"/>
      <c r="M5" s="50"/>
      <c r="N5" s="50"/>
      <c r="O5" s="50"/>
      <c r="P5" s="50"/>
      <c r="Q5" s="8"/>
      <c r="R5" s="8"/>
      <c r="S5" s="8"/>
      <c r="T5" s="8"/>
      <c r="U5" s="8"/>
      <c r="V5" s="8"/>
      <c r="W5" s="8"/>
      <c r="X5" s="8"/>
      <c r="Y5" s="8"/>
      <c r="Z5" s="8"/>
      <c r="AA5" s="8"/>
      <c r="AB5" s="8"/>
      <c r="AC5" s="8"/>
      <c r="AD5" s="8"/>
      <c r="AE5" s="8"/>
      <c r="AF5" s="8"/>
    </row>
    <row r="6" spans="1:32" ht="13.5">
      <c r="B6" s="13" t="s">
        <v>20</v>
      </c>
      <c r="C6" s="13"/>
      <c r="D6" s="13"/>
      <c r="E6" s="13"/>
      <c r="F6" s="13"/>
      <c r="G6" s="13"/>
      <c r="H6" s="13"/>
      <c r="I6" s="13"/>
      <c r="J6" s="50"/>
      <c r="K6" s="50"/>
      <c r="L6" s="50"/>
      <c r="M6" s="50"/>
      <c r="N6" s="50"/>
      <c r="O6" s="50"/>
      <c r="P6" s="50"/>
      <c r="Q6" s="8"/>
      <c r="R6" s="8"/>
      <c r="S6" s="8"/>
      <c r="T6" s="8"/>
      <c r="U6" s="8"/>
      <c r="V6" s="8"/>
      <c r="W6" s="8"/>
      <c r="X6" s="8"/>
      <c r="Y6" s="8"/>
      <c r="Z6" s="8"/>
      <c r="AA6" s="8"/>
      <c r="AB6" s="8"/>
      <c r="AC6" s="8"/>
      <c r="AD6" s="8"/>
      <c r="AE6" s="8"/>
      <c r="AF6" s="8"/>
    </row>
    <row r="7" spans="1:32" ht="13.5">
      <c r="B7" s="5" t="s">
        <v>5</v>
      </c>
      <c r="C7" s="15" t="s">
        <v>223</v>
      </c>
      <c r="D7" s="15">
        <v>8.2000000000000003E-2</v>
      </c>
      <c r="E7" s="15" t="s">
        <v>206</v>
      </c>
      <c r="F7" s="15">
        <v>9.6000000000000002E-2</v>
      </c>
      <c r="G7" s="83" t="s">
        <v>186</v>
      </c>
      <c r="H7" s="15">
        <v>8.8999999999999996E-2</v>
      </c>
      <c r="I7" s="15">
        <v>9.8000000000000004E-2</v>
      </c>
      <c r="J7" s="15">
        <v>0.106</v>
      </c>
      <c r="K7" s="63">
        <v>0.104</v>
      </c>
      <c r="L7" s="15">
        <v>9.2999999999999999E-2</v>
      </c>
      <c r="M7" s="58">
        <v>9.8000000000000004E-2</v>
      </c>
      <c r="N7" s="58">
        <v>9.7000000000000003E-2</v>
      </c>
      <c r="O7" s="58">
        <v>9.4E-2</v>
      </c>
      <c r="P7" s="63">
        <v>9.1999999999999998E-2</v>
      </c>
      <c r="Q7" s="58">
        <v>9.6000000000000002E-2</v>
      </c>
      <c r="R7" s="58">
        <v>0.10100000000000001</v>
      </c>
      <c r="S7" s="58">
        <v>9.6000000000000002E-2</v>
      </c>
      <c r="T7" s="15" t="s">
        <v>89</v>
      </c>
      <c r="U7" s="15" t="s">
        <v>88</v>
      </c>
      <c r="V7" s="15" t="s">
        <v>87</v>
      </c>
      <c r="W7" s="15">
        <v>5.8999999999999997E-2</v>
      </c>
      <c r="X7" s="15">
        <v>6.0999999999999999E-2</v>
      </c>
      <c r="Y7" s="15">
        <v>7.4999999999999997E-2</v>
      </c>
      <c r="Z7" s="15">
        <v>7.6999999999999999E-2</v>
      </c>
      <c r="AA7" s="15">
        <v>7.6999999999999999E-2</v>
      </c>
      <c r="AB7" s="16">
        <v>8.8999999999999996E-2</v>
      </c>
      <c r="AC7" s="16">
        <v>8.5000000000000006E-2</v>
      </c>
      <c r="AD7" s="16">
        <v>9.0999999999999998E-2</v>
      </c>
      <c r="AE7" s="16">
        <v>0.115</v>
      </c>
      <c r="AF7" s="15">
        <v>8.7999999999999995E-2</v>
      </c>
    </row>
    <row r="8" spans="1:32" ht="13.5">
      <c r="B8" s="28" t="s">
        <v>6</v>
      </c>
      <c r="C8" s="15" t="s">
        <v>224</v>
      </c>
      <c r="D8" s="15">
        <v>9.6000000000000002E-2</v>
      </c>
      <c r="E8" s="15" t="s">
        <v>207</v>
      </c>
      <c r="F8" s="15">
        <v>0.112</v>
      </c>
      <c r="G8" s="83" t="s">
        <v>187</v>
      </c>
      <c r="H8" s="15">
        <v>0.105</v>
      </c>
      <c r="I8" s="15">
        <v>0.11600000000000001</v>
      </c>
      <c r="J8" s="15">
        <v>0.125</v>
      </c>
      <c r="K8" s="63">
        <v>0.123</v>
      </c>
      <c r="L8" s="15">
        <v>0.111</v>
      </c>
      <c r="M8" s="58">
        <v>0.11700000000000001</v>
      </c>
      <c r="N8" s="58">
        <v>0.11600000000000001</v>
      </c>
      <c r="O8" s="58">
        <v>0.112</v>
      </c>
      <c r="P8" s="63">
        <v>0.111</v>
      </c>
      <c r="Q8" s="58">
        <v>0.11700000000000001</v>
      </c>
      <c r="R8" s="58">
        <v>0.123</v>
      </c>
      <c r="S8" s="58">
        <v>0.11700000000000001</v>
      </c>
      <c r="T8" s="15" t="s">
        <v>90</v>
      </c>
      <c r="U8" s="15" t="s">
        <v>91</v>
      </c>
      <c r="V8" s="15" t="s">
        <v>90</v>
      </c>
      <c r="W8" s="21">
        <v>7.0000000000000007E-2</v>
      </c>
      <c r="X8" s="21">
        <v>7.2999999999999995E-2</v>
      </c>
      <c r="Y8" s="21">
        <v>0.09</v>
      </c>
      <c r="Z8" s="21">
        <v>9.2999999999999999E-2</v>
      </c>
      <c r="AA8" s="21">
        <v>9.1999999999999998E-2</v>
      </c>
      <c r="AB8" s="16">
        <v>0.111</v>
      </c>
      <c r="AC8" s="16">
        <v>0.106</v>
      </c>
      <c r="AD8" s="16">
        <v>0.113</v>
      </c>
      <c r="AE8" s="16">
        <v>0.14299999999999999</v>
      </c>
      <c r="AF8" s="21">
        <v>0.111</v>
      </c>
    </row>
    <row r="9" spans="1:32" ht="13.5">
      <c r="B9" s="5"/>
      <c r="C9" s="5"/>
      <c r="D9" s="5"/>
      <c r="E9" s="5"/>
      <c r="F9" s="5"/>
      <c r="G9" s="84"/>
      <c r="H9" s="51"/>
      <c r="I9" s="51"/>
      <c r="J9" s="51"/>
      <c r="K9" s="51"/>
      <c r="L9" s="51"/>
      <c r="M9" s="51"/>
      <c r="N9" s="51"/>
      <c r="O9" s="51"/>
      <c r="P9" s="51"/>
      <c r="Q9" s="8"/>
      <c r="R9" s="8"/>
      <c r="S9" s="8"/>
      <c r="T9" s="8"/>
      <c r="U9" s="8"/>
      <c r="V9" s="8"/>
      <c r="W9" s="8"/>
      <c r="X9" s="8"/>
      <c r="Y9" s="8"/>
      <c r="Z9" s="8"/>
      <c r="AA9" s="8"/>
      <c r="AB9" s="8"/>
      <c r="AC9" s="8"/>
      <c r="AD9" s="8"/>
      <c r="AE9" s="8"/>
      <c r="AF9" s="8"/>
    </row>
    <row r="10" spans="1:32" ht="13.5">
      <c r="B10" s="14" t="s">
        <v>21</v>
      </c>
      <c r="C10" s="14"/>
      <c r="D10" s="14"/>
      <c r="E10" s="14"/>
      <c r="F10" s="14"/>
      <c r="G10" s="53"/>
      <c r="H10" s="53"/>
      <c r="I10" s="53"/>
      <c r="J10" s="53"/>
      <c r="K10" s="53"/>
      <c r="L10" s="53"/>
      <c r="M10" s="53"/>
      <c r="N10" s="53"/>
      <c r="O10" s="53"/>
      <c r="P10" s="53"/>
      <c r="Q10" s="8"/>
      <c r="R10" s="8"/>
      <c r="S10" s="8"/>
      <c r="T10" s="8"/>
      <c r="U10" s="8"/>
      <c r="V10" s="8"/>
      <c r="W10" s="8"/>
      <c r="X10" s="8"/>
      <c r="Y10" s="8"/>
      <c r="Z10" s="8"/>
      <c r="AA10" s="8"/>
      <c r="AB10" s="8"/>
      <c r="AC10" s="8"/>
      <c r="AD10" s="8"/>
      <c r="AE10" s="8"/>
      <c r="AF10" s="8"/>
    </row>
    <row r="11" spans="1:32" ht="13.5">
      <c r="B11" s="5" t="s">
        <v>23</v>
      </c>
      <c r="C11" s="51">
        <v>1249.8</v>
      </c>
      <c r="D11" s="51">
        <v>1249.8</v>
      </c>
      <c r="E11" s="80">
        <v>1249.8</v>
      </c>
      <c r="F11" s="80">
        <v>1249.8</v>
      </c>
      <c r="G11" s="69">
        <v>1249.8</v>
      </c>
      <c r="H11" s="18">
        <v>1248.9000000000001</v>
      </c>
      <c r="I11" s="18">
        <v>1248.5999999999999</v>
      </c>
      <c r="J11" s="18">
        <v>1248.4000000000001</v>
      </c>
      <c r="K11" s="18">
        <v>1247.9000000000001</v>
      </c>
      <c r="L11" s="18">
        <v>1247</v>
      </c>
      <c r="M11" s="18">
        <v>1246.5</v>
      </c>
      <c r="N11" s="18">
        <v>1246.5</v>
      </c>
      <c r="O11" s="18">
        <v>1246.4000000000001</v>
      </c>
      <c r="P11" s="18">
        <v>1246.4000000000001</v>
      </c>
      <c r="Q11" s="18">
        <v>1246.3</v>
      </c>
      <c r="R11" s="18">
        <v>1246.2</v>
      </c>
      <c r="S11" s="18">
        <v>1246.061377</v>
      </c>
      <c r="T11" s="18">
        <v>1245.9576750000001</v>
      </c>
      <c r="U11" s="18">
        <v>1246.305345</v>
      </c>
      <c r="V11" s="18">
        <v>1246.2074720000001</v>
      </c>
      <c r="W11" s="18">
        <v>1246.151055</v>
      </c>
      <c r="X11" s="18">
        <v>1245.1628089999999</v>
      </c>
      <c r="Y11" s="18">
        <v>1244.6958790000001</v>
      </c>
      <c r="Z11" s="18">
        <v>1244.4627889999999</v>
      </c>
      <c r="AA11" s="18">
        <v>1244.2648819999999</v>
      </c>
      <c r="AB11" s="18">
        <v>1242.2619609999999</v>
      </c>
      <c r="AC11" s="18">
        <v>1253.7617130000001</v>
      </c>
      <c r="AD11" s="18">
        <v>1253.7275649999999</v>
      </c>
      <c r="AE11" s="18">
        <v>1207.7586799999999</v>
      </c>
      <c r="AF11" s="18">
        <v>1207.7459859999999</v>
      </c>
    </row>
    <row r="12" spans="1:32" ht="13.5">
      <c r="B12" s="5" t="s">
        <v>24</v>
      </c>
      <c r="C12" s="51">
        <v>1247.4000000000001</v>
      </c>
      <c r="D12" s="51">
        <v>1247.5999999999999</v>
      </c>
      <c r="E12" s="80">
        <v>1248.8</v>
      </c>
      <c r="F12" s="80">
        <v>1248.5</v>
      </c>
      <c r="G12" s="69">
        <v>1248.2</v>
      </c>
      <c r="H12" s="18">
        <v>1248.0999999999999</v>
      </c>
      <c r="I12" s="18">
        <v>1246.4000000000001</v>
      </c>
      <c r="J12" s="18">
        <v>1246.9000000000001</v>
      </c>
      <c r="K12" s="18">
        <v>1245.0999999999999</v>
      </c>
      <c r="L12" s="18">
        <v>1246.0999999999999</v>
      </c>
      <c r="M12" s="18">
        <v>1243.5999999999999</v>
      </c>
      <c r="N12" s="18">
        <v>1245.5999999999999</v>
      </c>
      <c r="O12" s="18">
        <v>1243.5999999999999</v>
      </c>
      <c r="P12" s="18">
        <v>1244.8</v>
      </c>
      <c r="Q12" s="18">
        <v>1244.3</v>
      </c>
      <c r="R12" s="18">
        <v>1242.9000000000001</v>
      </c>
      <c r="S12" s="18">
        <v>1241.5509770000001</v>
      </c>
      <c r="T12" s="18">
        <v>1242.9858220000001</v>
      </c>
      <c r="U12" s="18">
        <v>1240.0102609999999</v>
      </c>
      <c r="V12" s="18">
        <v>1241.3820430000001</v>
      </c>
      <c r="W12" s="18">
        <v>1244.1229559999999</v>
      </c>
      <c r="X12" s="18">
        <v>1242.363867</v>
      </c>
      <c r="Y12" s="18">
        <v>1240.8497600000001</v>
      </c>
      <c r="Z12" s="18">
        <v>1241.6403700000001</v>
      </c>
      <c r="AA12" s="18">
        <v>1241.173503</v>
      </c>
      <c r="AB12" s="18">
        <v>1238.764285</v>
      </c>
      <c r="AC12" s="18">
        <v>1234.8158089999999</v>
      </c>
      <c r="AD12" s="18">
        <v>1238.0443889999999</v>
      </c>
      <c r="AE12" s="18">
        <v>1190.5623439999999</v>
      </c>
      <c r="AF12" s="18">
        <v>1191.7623510000001</v>
      </c>
    </row>
    <row r="13" spans="1:32" ht="13.5">
      <c r="B13" s="44" t="s">
        <v>22</v>
      </c>
      <c r="C13" s="90">
        <v>1247.5</v>
      </c>
      <c r="D13" s="90">
        <v>1248.3</v>
      </c>
      <c r="E13" s="80">
        <v>1248.4000000000001</v>
      </c>
      <c r="F13" s="80">
        <v>1248.2</v>
      </c>
      <c r="G13" s="69">
        <v>1248.0999999999999</v>
      </c>
      <c r="H13" s="18">
        <v>1246.4000000000001</v>
      </c>
      <c r="I13" s="18">
        <v>1246.0999999999999</v>
      </c>
      <c r="J13" s="18">
        <v>1245.8</v>
      </c>
      <c r="K13" s="18">
        <v>1245.5</v>
      </c>
      <c r="L13" s="18">
        <v>1244.5</v>
      </c>
      <c r="M13" s="18">
        <v>1244.4000000000001</v>
      </c>
      <c r="N13" s="18">
        <v>1246.0999999999999</v>
      </c>
      <c r="O13" s="18">
        <v>1243.8</v>
      </c>
      <c r="P13" s="18">
        <v>1243</v>
      </c>
      <c r="Q13" s="18">
        <v>1242.5</v>
      </c>
      <c r="R13" s="18">
        <v>1241.9000000000001</v>
      </c>
      <c r="S13" s="18">
        <v>1241.58240652222</v>
      </c>
      <c r="T13" s="39">
        <v>1241.9249532712331</v>
      </c>
      <c r="U13" s="39">
        <v>1242.0852399011001</v>
      </c>
      <c r="V13" s="39">
        <v>1242.9099721436501</v>
      </c>
      <c r="W13" s="39">
        <v>1242.91194428889</v>
      </c>
      <c r="X13" s="39">
        <v>1241.25043474521</v>
      </c>
      <c r="Y13" s="39">
        <v>1241.0230282197799</v>
      </c>
      <c r="Z13" s="39">
        <v>1240.7683540221001</v>
      </c>
      <c r="AA13" s="39">
        <v>1239.69591303333</v>
      </c>
      <c r="AB13" s="18">
        <v>1214.52848712842</v>
      </c>
      <c r="AC13" s="18">
        <v>1207.0792800182501</v>
      </c>
      <c r="AD13" s="18">
        <v>1192.25369509341</v>
      </c>
      <c r="AE13" s="18">
        <v>1191.1644806373599</v>
      </c>
      <c r="AF13" s="18">
        <v>1197.3565766164386</v>
      </c>
    </row>
    <row r="14" spans="1:32" ht="13.5">
      <c r="B14" s="5"/>
      <c r="C14" s="51"/>
      <c r="D14" s="51"/>
      <c r="E14" s="5"/>
      <c r="F14" s="5"/>
      <c r="G14" s="51"/>
      <c r="H14" s="51"/>
      <c r="I14" s="51"/>
      <c r="J14" s="51"/>
      <c r="K14" s="51"/>
      <c r="L14" s="51"/>
      <c r="M14" s="51"/>
      <c r="N14" s="51"/>
      <c r="O14" s="51"/>
      <c r="P14" s="51"/>
      <c r="Q14" s="8"/>
      <c r="R14" s="8"/>
      <c r="S14" s="8"/>
      <c r="T14" s="8"/>
      <c r="U14" s="8"/>
      <c r="V14" s="8"/>
      <c r="W14" s="8"/>
      <c r="X14" s="8"/>
      <c r="Y14" s="8"/>
      <c r="Z14" s="8"/>
      <c r="AA14" s="8"/>
      <c r="AB14" s="8"/>
      <c r="AC14" s="8"/>
      <c r="AD14" s="8"/>
      <c r="AE14" s="8"/>
      <c r="AF14" s="8"/>
    </row>
    <row r="15" spans="1:32" ht="13.5">
      <c r="B15" s="14" t="s">
        <v>25</v>
      </c>
      <c r="C15" s="14"/>
      <c r="D15" s="14"/>
      <c r="E15" s="14"/>
      <c r="F15" s="14"/>
      <c r="G15" s="53"/>
      <c r="H15" s="53"/>
      <c r="I15" s="53"/>
      <c r="J15" s="53"/>
      <c r="K15" s="53"/>
      <c r="L15" s="53"/>
      <c r="M15" s="53"/>
      <c r="N15" s="53"/>
      <c r="O15" s="53"/>
      <c r="P15" s="53"/>
      <c r="Q15" s="8"/>
      <c r="R15" s="8"/>
      <c r="S15" s="8"/>
      <c r="T15" s="8"/>
      <c r="U15" s="8"/>
      <c r="V15" s="8"/>
      <c r="W15" s="8"/>
      <c r="X15" s="8"/>
      <c r="Y15" s="8"/>
      <c r="Z15" s="8"/>
      <c r="AA15" s="8"/>
      <c r="AB15" s="8"/>
      <c r="AC15" s="8"/>
      <c r="AD15" s="8"/>
      <c r="AE15" s="8"/>
      <c r="AF15" s="8"/>
    </row>
    <row r="16" spans="1:32" ht="13.5">
      <c r="B16" s="5" t="s">
        <v>26</v>
      </c>
      <c r="C16" s="51">
        <v>76.7</v>
      </c>
      <c r="D16" s="51">
        <v>74.7</v>
      </c>
      <c r="E16" s="51">
        <v>73.3</v>
      </c>
      <c r="F16" s="51">
        <v>72.400000000000006</v>
      </c>
      <c r="G16" s="51">
        <v>73.599999999999994</v>
      </c>
      <c r="H16" s="51">
        <v>75.099999999999994</v>
      </c>
      <c r="I16" s="51">
        <v>74.3</v>
      </c>
      <c r="J16" s="51">
        <v>73.3</v>
      </c>
      <c r="K16" s="51">
        <v>75.099999999999994</v>
      </c>
      <c r="L16" s="51">
        <v>73.900000000000006</v>
      </c>
      <c r="M16" s="51">
        <v>73.099999999999994</v>
      </c>
      <c r="N16" s="51">
        <v>71.8</v>
      </c>
      <c r="O16" s="51">
        <v>71.7</v>
      </c>
      <c r="P16" s="51">
        <v>70.900000000000006</v>
      </c>
      <c r="Q16" s="18">
        <v>69.8</v>
      </c>
      <c r="R16" s="18">
        <v>68.8</v>
      </c>
      <c r="S16" s="18">
        <v>70.225179690086193</v>
      </c>
      <c r="T16" s="18">
        <v>66.571488065840171</v>
      </c>
      <c r="U16" s="18">
        <v>65.2</v>
      </c>
      <c r="V16" s="18">
        <v>62.7</v>
      </c>
      <c r="W16" s="18">
        <v>66.7</v>
      </c>
      <c r="X16" s="18">
        <v>65</v>
      </c>
      <c r="Y16" s="18">
        <v>64.3</v>
      </c>
      <c r="Z16" s="18">
        <v>63.3</v>
      </c>
      <c r="AA16" s="18">
        <v>64.5</v>
      </c>
      <c r="AB16" s="23">
        <v>63.1</v>
      </c>
      <c r="AC16" s="23">
        <v>62.3</v>
      </c>
      <c r="AD16" s="23">
        <v>60.1</v>
      </c>
      <c r="AE16" s="23">
        <v>61.2</v>
      </c>
      <c r="AF16" s="18">
        <v>57.1</v>
      </c>
    </row>
    <row r="17" spans="2:32" ht="13.5">
      <c r="B17" s="28" t="s">
        <v>27</v>
      </c>
      <c r="C17" s="52">
        <v>67.099999999999994</v>
      </c>
      <c r="D17" s="52">
        <v>64.8</v>
      </c>
      <c r="E17" s="52">
        <v>63.7</v>
      </c>
      <c r="F17" s="52">
        <v>62.4</v>
      </c>
      <c r="G17" s="52">
        <v>63.7</v>
      </c>
      <c r="H17" s="52">
        <v>65.099999999999994</v>
      </c>
      <c r="I17" s="52">
        <v>64.400000000000006</v>
      </c>
      <c r="J17" s="52">
        <v>63.3</v>
      </c>
      <c r="K17" s="52">
        <v>64.8</v>
      </c>
      <c r="L17" s="52">
        <v>63.3</v>
      </c>
      <c r="M17" s="52">
        <v>62.7</v>
      </c>
      <c r="N17" s="52">
        <v>61.1</v>
      </c>
      <c r="O17" s="52">
        <v>61.1</v>
      </c>
      <c r="P17" s="52">
        <v>60.2</v>
      </c>
      <c r="Q17" s="18">
        <v>58.6</v>
      </c>
      <c r="R17" s="18">
        <v>57.5</v>
      </c>
      <c r="S17" s="18">
        <v>58.830584384091416</v>
      </c>
      <c r="T17" s="18">
        <v>55.688409202193064</v>
      </c>
      <c r="U17" s="18">
        <v>54.4</v>
      </c>
      <c r="V17" s="18">
        <v>52.6</v>
      </c>
      <c r="W17" s="18">
        <v>56.8</v>
      </c>
      <c r="X17" s="18">
        <v>55</v>
      </c>
      <c r="Y17" s="18">
        <v>54.3</v>
      </c>
      <c r="Z17" s="18">
        <v>53.2</v>
      </c>
      <c r="AA17" s="18">
        <v>54.2</v>
      </c>
      <c r="AB17" s="23">
        <v>52.4</v>
      </c>
      <c r="AC17" s="23">
        <v>51.2</v>
      </c>
      <c r="AD17" s="23">
        <v>49</v>
      </c>
      <c r="AE17" s="23">
        <v>49.9</v>
      </c>
      <c r="AF17" s="18">
        <v>45.4</v>
      </c>
    </row>
    <row r="18" spans="2:32" ht="13.5">
      <c r="B18" s="5" t="s">
        <v>51</v>
      </c>
      <c r="C18" s="51">
        <v>75.599999999999994</v>
      </c>
      <c r="D18" s="51">
        <v>74.3</v>
      </c>
      <c r="E18" s="59">
        <v>73.2</v>
      </c>
      <c r="F18" s="59">
        <v>71.599999999999994</v>
      </c>
      <c r="G18" s="59">
        <v>72.8</v>
      </c>
      <c r="H18" s="59">
        <v>72.599999999999994</v>
      </c>
      <c r="I18" s="59">
        <v>71.400000000000006</v>
      </c>
      <c r="J18" s="59">
        <v>69.900000000000006</v>
      </c>
      <c r="K18" s="59">
        <v>70.7</v>
      </c>
      <c r="L18" s="59">
        <v>69</v>
      </c>
      <c r="M18" s="51">
        <v>67.7</v>
      </c>
      <c r="N18" s="51">
        <f>55.4+10.7</f>
        <v>66.099999999999994</v>
      </c>
      <c r="O18" s="51">
        <v>66.5</v>
      </c>
      <c r="P18" s="51">
        <v>65.5</v>
      </c>
      <c r="Q18" s="18">
        <v>64.900000000000006</v>
      </c>
      <c r="R18" s="18">
        <v>63.5</v>
      </c>
      <c r="S18" s="18">
        <v>62.700910590225256</v>
      </c>
      <c r="T18" s="18">
        <v>61.671462149954579</v>
      </c>
      <c r="U18" s="18">
        <v>60.5</v>
      </c>
      <c r="V18" s="18">
        <v>59.4</v>
      </c>
      <c r="W18" s="18">
        <v>64.5</v>
      </c>
      <c r="X18" s="18">
        <v>63.4</v>
      </c>
      <c r="Y18" s="18">
        <v>62.7</v>
      </c>
      <c r="Z18" s="18">
        <v>61.5</v>
      </c>
      <c r="AA18" s="18">
        <v>61.6</v>
      </c>
      <c r="AB18" s="23">
        <v>60.5</v>
      </c>
      <c r="AC18" s="23">
        <v>60.2</v>
      </c>
      <c r="AD18" s="23">
        <v>59.2</v>
      </c>
      <c r="AE18" s="23">
        <v>60.2</v>
      </c>
      <c r="AF18" s="18">
        <v>58.2</v>
      </c>
    </row>
    <row r="19" spans="2:32" ht="13.5">
      <c r="B19" s="28" t="s">
        <v>42</v>
      </c>
      <c r="C19" s="52">
        <v>66</v>
      </c>
      <c r="D19" s="52">
        <v>64.400000000000006</v>
      </c>
      <c r="E19" s="52">
        <v>63.6</v>
      </c>
      <c r="F19" s="52">
        <v>61.6</v>
      </c>
      <c r="G19" s="52">
        <v>62.9</v>
      </c>
      <c r="H19" s="52">
        <v>62.6</v>
      </c>
      <c r="I19" s="52">
        <v>61.5</v>
      </c>
      <c r="J19" s="52">
        <v>59.9</v>
      </c>
      <c r="K19" s="52">
        <v>60.4</v>
      </c>
      <c r="L19" s="52">
        <v>58.4</v>
      </c>
      <c r="M19" s="52">
        <v>57.3</v>
      </c>
      <c r="N19" s="52">
        <v>55.4</v>
      </c>
      <c r="O19" s="52">
        <v>55.9</v>
      </c>
      <c r="P19" s="52">
        <v>54.8</v>
      </c>
      <c r="Q19" s="18">
        <v>53.7</v>
      </c>
      <c r="R19" s="18">
        <v>52.2</v>
      </c>
      <c r="S19" s="18">
        <v>51.306315284230493</v>
      </c>
      <c r="T19" s="18">
        <v>50.788383286307464</v>
      </c>
      <c r="U19" s="18">
        <v>49.7</v>
      </c>
      <c r="V19" s="18">
        <v>49.3</v>
      </c>
      <c r="W19" s="18">
        <v>54.5</v>
      </c>
      <c r="X19" s="18">
        <v>53.4</v>
      </c>
      <c r="Y19" s="18">
        <v>52.7</v>
      </c>
      <c r="Z19" s="18">
        <v>51.4</v>
      </c>
      <c r="AA19" s="18">
        <v>51.4</v>
      </c>
      <c r="AB19" s="23">
        <v>49.8</v>
      </c>
      <c r="AC19" s="23">
        <v>49.1</v>
      </c>
      <c r="AD19" s="23">
        <v>48.1</v>
      </c>
      <c r="AE19" s="23">
        <v>48.9</v>
      </c>
      <c r="AF19" s="18">
        <v>46.6</v>
      </c>
    </row>
    <row r="20" spans="2:32">
      <c r="C20" s="49"/>
      <c r="D20" s="49"/>
      <c r="G20" s="49"/>
      <c r="H20" s="49"/>
      <c r="I20" s="49"/>
      <c r="Q20" s="8"/>
      <c r="R20" s="8"/>
      <c r="S20" s="8"/>
      <c r="T20" s="8"/>
      <c r="U20" s="8"/>
      <c r="V20" s="8"/>
      <c r="W20" s="8"/>
      <c r="X20" s="8"/>
      <c r="Y20" s="8"/>
      <c r="Z20" s="8"/>
      <c r="AA20" s="8"/>
      <c r="AB20" s="8"/>
      <c r="AC20" s="8"/>
      <c r="AD20" s="8"/>
      <c r="AE20" s="8"/>
      <c r="AF20" s="8"/>
    </row>
    <row r="21" spans="2:32" ht="13.5">
      <c r="B21" s="14" t="s">
        <v>28</v>
      </c>
      <c r="C21" s="53"/>
      <c r="D21" s="53"/>
      <c r="E21" s="14"/>
      <c r="F21" s="14"/>
      <c r="G21" s="53"/>
      <c r="H21" s="53"/>
      <c r="I21" s="53"/>
      <c r="J21" s="53"/>
      <c r="K21" s="53"/>
      <c r="L21" s="53"/>
      <c r="M21" s="53"/>
      <c r="N21" s="53"/>
      <c r="O21" s="53"/>
      <c r="P21" s="53"/>
      <c r="Q21" s="8"/>
      <c r="R21" s="8"/>
      <c r="S21" s="8"/>
      <c r="T21" s="8"/>
      <c r="U21" s="8"/>
      <c r="V21" s="8"/>
      <c r="W21" s="8"/>
      <c r="X21" s="8"/>
      <c r="Y21" s="8"/>
      <c r="Z21" s="8"/>
      <c r="AA21" s="8"/>
      <c r="AB21" s="8"/>
      <c r="AC21" s="8"/>
      <c r="AD21" s="8"/>
      <c r="AE21" s="8"/>
      <c r="AF21" s="8"/>
    </row>
    <row r="22" spans="2:32" ht="13.5" customHeight="1">
      <c r="B22" s="5" t="s">
        <v>4</v>
      </c>
      <c r="C22" s="51">
        <v>1.46</v>
      </c>
      <c r="D22" s="51">
        <v>5.73</v>
      </c>
      <c r="E22" s="60">
        <v>4.6500000000000004</v>
      </c>
      <c r="F22" s="60">
        <v>3.02</v>
      </c>
      <c r="G22" s="60">
        <v>1.18</v>
      </c>
      <c r="H22" s="60">
        <v>6.05</v>
      </c>
      <c r="I22" s="60">
        <v>4.87</v>
      </c>
      <c r="J22" s="60">
        <v>3.3</v>
      </c>
      <c r="K22" s="60">
        <v>1.44</v>
      </c>
      <c r="L22" s="60">
        <v>6</v>
      </c>
      <c r="M22" s="51">
        <v>4.92</v>
      </c>
      <c r="N22" s="51">
        <v>3.43</v>
      </c>
      <c r="O22" s="51">
        <v>1.39</v>
      </c>
      <c r="P22" s="51">
        <v>5.14</v>
      </c>
      <c r="Q22" s="27">
        <v>4.63</v>
      </c>
      <c r="R22" s="27">
        <v>3.22</v>
      </c>
      <c r="S22" s="27">
        <v>1.27</v>
      </c>
      <c r="T22" s="48">
        <v>4.7</v>
      </c>
      <c r="U22" s="48">
        <v>3.61</v>
      </c>
      <c r="V22" s="48">
        <v>2.37</v>
      </c>
      <c r="W22" s="27">
        <v>1.08</v>
      </c>
      <c r="X22" s="27">
        <v>3.68</v>
      </c>
      <c r="Y22" s="27">
        <v>3.63</v>
      </c>
      <c r="Z22" s="27">
        <v>2.59</v>
      </c>
      <c r="AA22" s="27">
        <v>1.22</v>
      </c>
      <c r="AB22" s="40">
        <v>5.17</v>
      </c>
      <c r="AC22" s="40">
        <v>4.83</v>
      </c>
      <c r="AD22" s="40">
        <v>3.84</v>
      </c>
      <c r="AE22" s="40">
        <v>2.35</v>
      </c>
      <c r="AF22" s="27">
        <v>4.82</v>
      </c>
    </row>
    <row r="23" spans="2:32" ht="14.25" customHeight="1">
      <c r="Q23" s="8"/>
      <c r="R23" s="8"/>
      <c r="S23" s="8"/>
      <c r="T23" s="8"/>
      <c r="U23" s="8"/>
      <c r="V23" s="8"/>
      <c r="W23" s="8"/>
      <c r="X23" s="8"/>
      <c r="Y23" s="8"/>
      <c r="Z23" s="8"/>
      <c r="AA23" s="8"/>
      <c r="AB23" s="8"/>
      <c r="AC23" s="8"/>
      <c r="AD23" s="8"/>
      <c r="AE23" s="8"/>
      <c r="AF23" s="8"/>
    </row>
    <row r="24" spans="2:32" ht="14.25" customHeight="1">
      <c r="B24" s="7" t="s">
        <v>158</v>
      </c>
      <c r="C24" s="66"/>
      <c r="D24" s="66"/>
      <c r="E24" s="66"/>
      <c r="F24" s="66"/>
      <c r="G24" s="66"/>
      <c r="H24" s="66"/>
      <c r="I24" s="62"/>
      <c r="J24" s="54"/>
      <c r="K24" s="54"/>
      <c r="L24" s="54"/>
      <c r="M24" s="54"/>
      <c r="N24" s="54"/>
      <c r="O24" s="54"/>
      <c r="P24" s="54"/>
      <c r="Q24" s="8"/>
      <c r="R24" s="8"/>
      <c r="S24" s="8"/>
      <c r="T24" s="8"/>
      <c r="U24" s="51"/>
      <c r="V24" s="8"/>
      <c r="W24" s="8"/>
      <c r="X24" s="8"/>
      <c r="Y24" s="8"/>
      <c r="Z24" s="8"/>
      <c r="AA24" s="8"/>
      <c r="AB24" s="8"/>
      <c r="AC24" s="8"/>
      <c r="AD24" s="8"/>
      <c r="AE24" s="8"/>
      <c r="AF24" s="8"/>
    </row>
    <row r="25" spans="2:32" ht="14.25" customHeight="1">
      <c r="B25" s="66" t="s">
        <v>228</v>
      </c>
      <c r="C25" s="66"/>
      <c r="D25" s="66"/>
      <c r="E25" s="66"/>
      <c r="F25" s="66"/>
      <c r="G25" s="66"/>
      <c r="H25" s="66"/>
      <c r="I25" s="62"/>
      <c r="J25" s="54"/>
      <c r="K25" s="54"/>
      <c r="L25" s="54"/>
      <c r="M25" s="54"/>
      <c r="N25" s="54"/>
      <c r="O25" s="54"/>
      <c r="P25" s="54"/>
      <c r="Q25" s="8"/>
      <c r="R25" s="8"/>
      <c r="S25" s="8"/>
      <c r="T25" s="8"/>
      <c r="U25" s="8"/>
      <c r="V25" s="8"/>
      <c r="W25" s="8"/>
      <c r="X25" s="8"/>
      <c r="Y25" s="8"/>
      <c r="Z25" s="8"/>
      <c r="AA25" s="8"/>
      <c r="AB25" s="8"/>
      <c r="AC25" s="8"/>
      <c r="AD25" s="8"/>
      <c r="AE25" s="8"/>
      <c r="AF25" s="8"/>
    </row>
    <row r="26" spans="2:32" ht="13.5">
      <c r="B26" s="6" t="s">
        <v>9</v>
      </c>
      <c r="C26" s="77" t="s">
        <v>222</v>
      </c>
      <c r="D26" s="77" t="s">
        <v>214</v>
      </c>
      <c r="E26" s="77" t="s">
        <v>203</v>
      </c>
      <c r="F26" s="77" t="s">
        <v>191</v>
      </c>
      <c r="G26" s="68" t="s">
        <v>179</v>
      </c>
      <c r="H26" s="61" t="s">
        <v>176</v>
      </c>
      <c r="I26" s="61" t="s">
        <v>171</v>
      </c>
      <c r="J26" s="61" t="s">
        <v>168</v>
      </c>
      <c r="K26" s="61" t="s">
        <v>163</v>
      </c>
      <c r="L26" s="4" t="s">
        <v>160</v>
      </c>
      <c r="M26" s="4" t="s">
        <v>108</v>
      </c>
      <c r="N26" s="4" t="s">
        <v>105</v>
      </c>
      <c r="O26" s="4" t="s">
        <v>103</v>
      </c>
      <c r="P26" s="4" t="s">
        <v>98</v>
      </c>
      <c r="Q26" s="4" t="s">
        <v>96</v>
      </c>
      <c r="R26" s="4" t="s">
        <v>94</v>
      </c>
      <c r="S26" s="4" t="s">
        <v>85</v>
      </c>
      <c r="T26" s="4" t="s">
        <v>81</v>
      </c>
      <c r="U26" s="4" t="s">
        <v>76</v>
      </c>
      <c r="V26" s="4" t="s">
        <v>72</v>
      </c>
      <c r="W26" s="4" t="s">
        <v>69</v>
      </c>
      <c r="X26" s="4" t="s">
        <v>150</v>
      </c>
      <c r="Y26" s="4" t="s">
        <v>151</v>
      </c>
      <c r="Z26" s="4" t="s">
        <v>152</v>
      </c>
      <c r="AA26" s="4" t="s">
        <v>153</v>
      </c>
      <c r="AB26" s="36" t="s">
        <v>154</v>
      </c>
      <c r="AC26" s="36" t="s">
        <v>155</v>
      </c>
      <c r="AD26" s="4" t="s">
        <v>156</v>
      </c>
      <c r="AE26" s="4" t="s">
        <v>157</v>
      </c>
      <c r="AF26" s="4" t="s">
        <v>11</v>
      </c>
    </row>
    <row r="27" spans="2:32" ht="13.5">
      <c r="B27" s="1" t="s">
        <v>183</v>
      </c>
      <c r="C27" s="1"/>
      <c r="D27" s="1"/>
      <c r="E27" s="1"/>
      <c r="F27" s="1"/>
      <c r="G27" s="8"/>
      <c r="H27" s="8"/>
      <c r="I27" s="8"/>
      <c r="J27" s="8"/>
      <c r="K27" s="8"/>
      <c r="L27" s="8"/>
      <c r="M27" s="8"/>
      <c r="N27" s="8"/>
      <c r="O27" s="8"/>
      <c r="P27" s="8"/>
      <c r="Q27" s="8"/>
      <c r="R27" s="8"/>
      <c r="S27" s="8"/>
      <c r="T27" s="8"/>
      <c r="U27" s="8"/>
      <c r="V27" s="8"/>
      <c r="W27" s="8"/>
      <c r="X27" s="8"/>
      <c r="Y27" s="8"/>
      <c r="Z27" s="8"/>
      <c r="AA27" s="8"/>
      <c r="AB27" s="82"/>
      <c r="AC27" s="82"/>
      <c r="AD27" s="8"/>
      <c r="AE27" s="8"/>
      <c r="AF27" s="8"/>
    </row>
    <row r="28" spans="2:32" ht="13.5">
      <c r="B28" s="5" t="s">
        <v>1</v>
      </c>
      <c r="C28" s="70">
        <v>2284496</v>
      </c>
      <c r="D28" s="70">
        <v>2040836</v>
      </c>
      <c r="E28" s="70">
        <v>2234226</v>
      </c>
      <c r="F28" s="70">
        <v>2234485</v>
      </c>
      <c r="G28" s="70">
        <v>2150517.1863100976</v>
      </c>
      <c r="H28" s="8"/>
      <c r="I28" s="8"/>
      <c r="J28" s="8"/>
      <c r="K28" s="8"/>
      <c r="L28" s="8"/>
      <c r="M28" s="8"/>
      <c r="N28" s="8"/>
      <c r="O28" s="8"/>
      <c r="P28" s="8"/>
      <c r="Q28" s="8"/>
      <c r="R28" s="8"/>
      <c r="S28" s="8"/>
      <c r="T28" s="8"/>
      <c r="U28" s="8"/>
      <c r="V28" s="8"/>
      <c r="W28" s="8"/>
      <c r="X28" s="8"/>
      <c r="Y28" s="8"/>
      <c r="Z28" s="8"/>
      <c r="AA28" s="8"/>
      <c r="AB28" s="82"/>
      <c r="AC28" s="82"/>
      <c r="AD28" s="8"/>
      <c r="AE28" s="8"/>
      <c r="AF28" s="8"/>
    </row>
    <row r="29" spans="2:32" ht="13.5">
      <c r="B29" s="5" t="s">
        <v>48</v>
      </c>
      <c r="C29" s="70">
        <v>715020</v>
      </c>
      <c r="D29" s="70">
        <v>538565</v>
      </c>
      <c r="E29" s="70">
        <v>730649</v>
      </c>
      <c r="F29" s="70">
        <v>709239</v>
      </c>
      <c r="G29" s="70">
        <v>660867</v>
      </c>
      <c r="H29" s="8"/>
      <c r="I29" s="8"/>
      <c r="J29" s="8"/>
      <c r="K29" s="8"/>
      <c r="L29" s="8"/>
      <c r="M29" s="8"/>
      <c r="N29" s="8"/>
      <c r="O29" s="8"/>
      <c r="P29" s="8"/>
      <c r="Q29" s="8"/>
      <c r="R29" s="8"/>
      <c r="S29" s="8"/>
      <c r="T29" s="8"/>
      <c r="U29" s="8"/>
      <c r="V29" s="8"/>
      <c r="W29" s="8"/>
      <c r="X29" s="8"/>
      <c r="Y29" s="8"/>
      <c r="Z29" s="8"/>
      <c r="AA29" s="8"/>
      <c r="AB29" s="82"/>
      <c r="AC29" s="82"/>
      <c r="AD29" s="8"/>
      <c r="AE29" s="8"/>
      <c r="AF29" s="8"/>
    </row>
    <row r="30" spans="2:32" ht="13.5">
      <c r="B30" s="5" t="s">
        <v>184</v>
      </c>
      <c r="C30" s="70">
        <v>53975</v>
      </c>
      <c r="D30" s="70">
        <v>55989</v>
      </c>
      <c r="E30" s="70">
        <v>53043</v>
      </c>
      <c r="F30" s="70">
        <v>52784</v>
      </c>
      <c r="G30" s="70">
        <v>56879</v>
      </c>
      <c r="H30" s="8"/>
      <c r="I30" s="8"/>
      <c r="J30" s="8"/>
      <c r="K30" s="8"/>
      <c r="L30" s="8"/>
      <c r="M30" s="8"/>
      <c r="N30" s="8"/>
      <c r="O30" s="8"/>
      <c r="P30" s="8"/>
      <c r="Q30" s="8"/>
      <c r="R30" s="8"/>
      <c r="S30" s="8"/>
      <c r="T30" s="8"/>
      <c r="U30" s="8"/>
      <c r="V30" s="8"/>
      <c r="W30" s="8"/>
      <c r="X30" s="8"/>
      <c r="Y30" s="8"/>
      <c r="Z30" s="8"/>
      <c r="AA30" s="8"/>
      <c r="AB30" s="82"/>
      <c r="AC30" s="82"/>
      <c r="AD30" s="8"/>
      <c r="AE30" s="8"/>
      <c r="AF30" s="8"/>
    </row>
    <row r="31" spans="2:32" ht="13.5">
      <c r="B31" s="5" t="s">
        <v>188</v>
      </c>
      <c r="C31" s="70">
        <v>11027</v>
      </c>
      <c r="D31" s="70">
        <v>9810</v>
      </c>
      <c r="E31" s="70">
        <v>10962</v>
      </c>
      <c r="F31" s="70">
        <v>11750</v>
      </c>
      <c r="G31" s="70">
        <v>11727</v>
      </c>
      <c r="H31" s="8"/>
      <c r="I31" s="8"/>
      <c r="J31" s="8"/>
      <c r="K31" s="8"/>
      <c r="L31" s="8"/>
      <c r="M31" s="8"/>
      <c r="N31" s="8"/>
      <c r="O31" s="8"/>
      <c r="P31" s="8"/>
      <c r="Q31" s="8"/>
      <c r="R31" s="8"/>
      <c r="S31" s="8"/>
      <c r="T31" s="8"/>
      <c r="U31" s="8"/>
      <c r="V31" s="8"/>
      <c r="W31" s="8"/>
      <c r="X31" s="8"/>
      <c r="Y31" s="8"/>
      <c r="Z31" s="8"/>
      <c r="AA31" s="8"/>
      <c r="AB31" s="82"/>
      <c r="AC31" s="82"/>
      <c r="AD31" s="8"/>
      <c r="AE31" s="8"/>
      <c r="AF31" s="8"/>
    </row>
    <row r="32" spans="2:32" ht="13.5">
      <c r="B32" s="5" t="s">
        <v>185</v>
      </c>
      <c r="C32" s="70">
        <v>896550</v>
      </c>
      <c r="D32" s="70">
        <v>860500</v>
      </c>
      <c r="E32" s="70">
        <v>841084</v>
      </c>
      <c r="F32" s="70">
        <v>841664</v>
      </c>
      <c r="G32" s="70">
        <v>825038</v>
      </c>
      <c r="H32" s="8"/>
      <c r="I32" s="8"/>
      <c r="J32" s="8"/>
      <c r="K32" s="8"/>
      <c r="L32" s="8"/>
      <c r="M32" s="8"/>
      <c r="N32" s="8"/>
      <c r="O32" s="8"/>
      <c r="P32" s="8"/>
      <c r="Q32" s="8"/>
      <c r="R32" s="8"/>
      <c r="S32" s="8"/>
      <c r="T32" s="8"/>
      <c r="U32" s="8"/>
      <c r="V32" s="8"/>
      <c r="W32" s="8"/>
      <c r="X32" s="8"/>
      <c r="Y32" s="8"/>
      <c r="Z32" s="8"/>
      <c r="AA32" s="8"/>
      <c r="AB32" s="82"/>
      <c r="AC32" s="82"/>
      <c r="AD32" s="8"/>
      <c r="AE32" s="8"/>
      <c r="AF32" s="8"/>
    </row>
    <row r="33" spans="1:32" ht="13.5">
      <c r="B33" s="5" t="s">
        <v>197</v>
      </c>
      <c r="C33" s="70">
        <v>33510</v>
      </c>
      <c r="D33" s="70">
        <v>19556</v>
      </c>
      <c r="E33" s="70">
        <v>25708</v>
      </c>
      <c r="F33" s="70">
        <v>22433</v>
      </c>
      <c r="G33" s="70">
        <v>23900</v>
      </c>
      <c r="H33" s="8"/>
      <c r="I33" s="8"/>
      <c r="J33" s="8"/>
      <c r="K33" s="8"/>
      <c r="L33" s="8"/>
      <c r="M33" s="8"/>
      <c r="N33" s="8"/>
      <c r="O33" s="8"/>
      <c r="P33" s="8"/>
      <c r="Q33" s="8"/>
      <c r="R33" s="8"/>
      <c r="S33" s="8"/>
      <c r="T33" s="8"/>
      <c r="U33" s="8"/>
      <c r="V33" s="8"/>
      <c r="W33" s="8"/>
      <c r="X33" s="8"/>
      <c r="Y33" s="8"/>
      <c r="Z33" s="8"/>
      <c r="AA33" s="8"/>
      <c r="AB33" s="82"/>
      <c r="AC33" s="82"/>
      <c r="AD33" s="8"/>
      <c r="AE33" s="8"/>
      <c r="AF33" s="8"/>
    </row>
    <row r="34" spans="1:32" ht="13.5">
      <c r="B34" s="5" t="s">
        <v>198</v>
      </c>
      <c r="C34" s="70">
        <v>783273</v>
      </c>
      <c r="D34" s="70">
        <v>765871</v>
      </c>
      <c r="E34" s="70">
        <v>744632</v>
      </c>
      <c r="F34" s="70">
        <v>747799</v>
      </c>
      <c r="G34" s="70">
        <v>734053</v>
      </c>
      <c r="H34" s="8"/>
      <c r="I34" s="8"/>
      <c r="J34" s="8"/>
      <c r="K34" s="8"/>
      <c r="L34" s="8"/>
      <c r="M34" s="8"/>
      <c r="N34" s="8"/>
      <c r="O34" s="8"/>
      <c r="P34" s="8"/>
      <c r="Q34" s="8"/>
      <c r="R34" s="8"/>
      <c r="S34" s="8"/>
      <c r="T34" s="8"/>
      <c r="U34" s="8"/>
      <c r="V34" s="8"/>
      <c r="W34" s="8"/>
      <c r="X34" s="8"/>
      <c r="Y34" s="8"/>
      <c r="Z34" s="8"/>
      <c r="AA34" s="8"/>
      <c r="AB34" s="82"/>
      <c r="AC34" s="82"/>
      <c r="AD34" s="8"/>
      <c r="AE34" s="8"/>
      <c r="AF34" s="8"/>
    </row>
    <row r="35" spans="1:32" ht="13.5">
      <c r="B35" s="5" t="s">
        <v>3</v>
      </c>
      <c r="C35" s="70">
        <v>105340</v>
      </c>
      <c r="D35" s="70">
        <v>101467</v>
      </c>
      <c r="E35" s="70">
        <v>99876</v>
      </c>
      <c r="F35" s="70">
        <v>98711</v>
      </c>
      <c r="G35" s="70">
        <v>100102</v>
      </c>
      <c r="H35" s="8"/>
      <c r="I35" s="8"/>
      <c r="J35" s="8"/>
      <c r="K35" s="8"/>
      <c r="L35" s="8"/>
      <c r="M35" s="8"/>
      <c r="N35" s="8"/>
      <c r="O35" s="8"/>
      <c r="P35" s="8"/>
      <c r="Q35" s="8"/>
      <c r="R35" s="8"/>
      <c r="S35" s="8"/>
      <c r="T35" s="8"/>
      <c r="U35" s="8"/>
      <c r="V35" s="8"/>
      <c r="W35" s="8"/>
      <c r="X35" s="8"/>
      <c r="Y35" s="8"/>
      <c r="Z35" s="8"/>
      <c r="AA35" s="8"/>
      <c r="AB35" s="82"/>
      <c r="AC35" s="82"/>
      <c r="AD35" s="8"/>
      <c r="AE35" s="8"/>
      <c r="AF35" s="8"/>
    </row>
    <row r="36" spans="1:32" ht="13.5">
      <c r="B36" s="5" t="s">
        <v>0</v>
      </c>
      <c r="C36" s="70">
        <v>8260</v>
      </c>
      <c r="D36" s="70">
        <v>8487</v>
      </c>
      <c r="E36" s="70">
        <v>8458</v>
      </c>
      <c r="F36" s="70">
        <v>8389</v>
      </c>
      <c r="G36" s="70">
        <v>9482</v>
      </c>
      <c r="H36" s="8"/>
      <c r="I36" s="8"/>
      <c r="J36" s="8"/>
      <c r="K36" s="8"/>
      <c r="L36" s="8"/>
      <c r="M36" s="8"/>
      <c r="N36" s="8"/>
      <c r="O36" s="8"/>
      <c r="P36" s="8"/>
      <c r="Q36" s="8"/>
      <c r="R36" s="8"/>
      <c r="S36" s="8"/>
      <c r="T36" s="8"/>
      <c r="U36" s="8"/>
      <c r="V36" s="8"/>
      <c r="W36" s="8"/>
      <c r="X36" s="8"/>
      <c r="Y36" s="8"/>
      <c r="Z36" s="8"/>
      <c r="AA36" s="8"/>
      <c r="AB36" s="82"/>
      <c r="AC36" s="82"/>
      <c r="AD36" s="8"/>
      <c r="AE36" s="8"/>
      <c r="AF36" s="8"/>
    </row>
    <row r="37" spans="1:32" ht="7.5" customHeight="1">
      <c r="B37" s="5"/>
      <c r="C37" s="5"/>
      <c r="D37" s="5"/>
      <c r="E37" s="5"/>
      <c r="F37" s="5"/>
      <c r="G37" s="70"/>
      <c r="H37" s="8"/>
      <c r="I37" s="8"/>
      <c r="J37" s="8"/>
      <c r="K37" s="8"/>
      <c r="L37" s="8"/>
      <c r="M37" s="8"/>
      <c r="N37" s="8"/>
      <c r="O37" s="8"/>
      <c r="P37" s="8"/>
      <c r="Q37" s="8"/>
      <c r="R37" s="8"/>
      <c r="S37" s="8"/>
      <c r="T37" s="8"/>
      <c r="U37" s="8"/>
      <c r="V37" s="8"/>
      <c r="W37" s="8"/>
      <c r="X37" s="8"/>
      <c r="Y37" s="8"/>
      <c r="Z37" s="8"/>
      <c r="AA37" s="8"/>
      <c r="AB37" s="82"/>
      <c r="AC37" s="82"/>
      <c r="AD37" s="8"/>
      <c r="AE37" s="8"/>
      <c r="AF37" s="8"/>
    </row>
    <row r="38" spans="1:32" ht="13.5">
      <c r="A38" s="2"/>
      <c r="B38" s="1" t="s">
        <v>13</v>
      </c>
      <c r="C38" s="1"/>
      <c r="D38" s="1"/>
      <c r="E38" s="1"/>
      <c r="F38" s="1"/>
      <c r="G38" s="1"/>
      <c r="H38" s="1"/>
      <c r="I38" s="1"/>
      <c r="J38" s="55"/>
      <c r="K38" s="55"/>
      <c r="L38" s="55"/>
      <c r="M38" s="55"/>
      <c r="N38" s="55"/>
      <c r="O38" s="55"/>
      <c r="P38" s="55"/>
      <c r="Q38" s="8"/>
      <c r="R38" s="8"/>
      <c r="S38" s="8"/>
      <c r="T38" s="8"/>
      <c r="U38" s="8"/>
      <c r="V38" s="8"/>
      <c r="W38" s="8"/>
      <c r="X38" s="8"/>
      <c r="Y38" s="8"/>
      <c r="Z38" s="8"/>
      <c r="AA38" s="8"/>
      <c r="AB38" s="8"/>
      <c r="AC38" s="8"/>
      <c r="AD38" s="8"/>
      <c r="AE38" s="8"/>
      <c r="AF38" s="8"/>
    </row>
    <row r="39" spans="1:32" ht="13.5">
      <c r="B39" s="5" t="s">
        <v>1</v>
      </c>
      <c r="C39" s="5"/>
      <c r="D39" s="5"/>
      <c r="E39" s="5"/>
      <c r="F39" s="5"/>
      <c r="H39" s="19">
        <v>1960252</v>
      </c>
      <c r="I39" s="19">
        <v>2158500</v>
      </c>
      <c r="J39" s="19">
        <v>2142961</v>
      </c>
      <c r="K39" s="19">
        <v>2197658</v>
      </c>
      <c r="L39" s="19">
        <v>2076959</v>
      </c>
      <c r="M39" s="19">
        <v>2173877</v>
      </c>
      <c r="N39" s="19">
        <v>2171989</v>
      </c>
      <c r="O39" s="19">
        <v>2121021</v>
      </c>
      <c r="P39" s="64">
        <v>1994193</v>
      </c>
      <c r="Q39" s="19">
        <v>2145416</v>
      </c>
      <c r="R39" s="19">
        <v>2138509</v>
      </c>
      <c r="S39" s="19">
        <v>2392177</v>
      </c>
      <c r="T39" s="19">
        <v>2077758</v>
      </c>
      <c r="U39" s="19">
        <v>2068648</v>
      </c>
      <c r="V39" s="19">
        <v>1906652</v>
      </c>
      <c r="W39" s="19">
        <v>1882798</v>
      </c>
      <c r="X39" s="19">
        <v>1810522</v>
      </c>
      <c r="Y39" s="19">
        <v>1856671</v>
      </c>
      <c r="Z39" s="19">
        <v>1858495</v>
      </c>
      <c r="AA39" s="19">
        <v>1960881</v>
      </c>
      <c r="AB39" s="19">
        <v>1907200.1615350901</v>
      </c>
      <c r="AC39" s="19">
        <v>1993504.6328326699</v>
      </c>
      <c r="AD39" s="19">
        <v>1969943.20214599</v>
      </c>
      <c r="AE39" s="17"/>
      <c r="AF39" s="17">
        <v>1965283.3259999999</v>
      </c>
    </row>
    <row r="40" spans="1:32" ht="13.5">
      <c r="B40" s="5" t="s">
        <v>48</v>
      </c>
      <c r="C40" s="5"/>
      <c r="D40" s="5"/>
      <c r="E40" s="5"/>
      <c r="F40" s="5"/>
      <c r="G40" s="64"/>
      <c r="H40" s="19">
        <v>590172</v>
      </c>
      <c r="I40" s="19">
        <v>727833</v>
      </c>
      <c r="J40" s="19">
        <v>688976</v>
      </c>
      <c r="K40" s="19">
        <v>729452</v>
      </c>
      <c r="L40" s="19">
        <v>691727</v>
      </c>
      <c r="M40" s="19">
        <v>769014</v>
      </c>
      <c r="N40" s="19">
        <v>789489</v>
      </c>
      <c r="O40" s="19">
        <v>769343</v>
      </c>
      <c r="P40" s="64">
        <v>684983</v>
      </c>
      <c r="Q40" s="19">
        <f>193915+190719+79779+377120</f>
        <v>841533</v>
      </c>
      <c r="R40" s="19">
        <v>828859</v>
      </c>
      <c r="S40" s="19">
        <v>1039669</v>
      </c>
      <c r="T40" s="19">
        <v>813647</v>
      </c>
      <c r="U40" s="19">
        <v>837782</v>
      </c>
      <c r="V40" s="19">
        <v>739416</v>
      </c>
      <c r="W40" s="19">
        <v>717518</v>
      </c>
      <c r="X40" s="19">
        <v>683711</v>
      </c>
      <c r="Y40" s="19">
        <v>740799</v>
      </c>
      <c r="Z40" s="19">
        <v>728969</v>
      </c>
      <c r="AA40" s="19">
        <v>804083</v>
      </c>
      <c r="AB40" s="19">
        <v>762740</v>
      </c>
      <c r="AC40" s="19">
        <v>797284</v>
      </c>
      <c r="AD40" s="19">
        <v>797616</v>
      </c>
      <c r="AE40" s="17"/>
      <c r="AF40" s="17">
        <v>820463.10600000003</v>
      </c>
    </row>
    <row r="41" spans="1:32" ht="13.5">
      <c r="B41" s="5" t="s">
        <v>2</v>
      </c>
      <c r="C41" s="5"/>
      <c r="D41" s="5"/>
      <c r="E41" s="5"/>
      <c r="F41" s="5"/>
      <c r="G41" s="64"/>
      <c r="H41" s="19">
        <v>231975</v>
      </c>
      <c r="I41" s="19">
        <v>241972</v>
      </c>
      <c r="J41" s="19">
        <v>247455</v>
      </c>
      <c r="K41" s="19">
        <v>255527</v>
      </c>
      <c r="L41" s="19">
        <v>267559</v>
      </c>
      <c r="M41" s="19">
        <v>268496</v>
      </c>
      <c r="N41" s="19">
        <v>265409</v>
      </c>
      <c r="O41" s="19">
        <v>261126</v>
      </c>
      <c r="P41" s="64">
        <v>258933</v>
      </c>
      <c r="Q41" s="19">
        <v>263198</v>
      </c>
      <c r="R41" s="19">
        <v>267055</v>
      </c>
      <c r="S41" s="19">
        <v>270148</v>
      </c>
      <c r="T41" s="19">
        <v>252292</v>
      </c>
      <c r="U41" s="19">
        <v>240031</v>
      </c>
      <c r="V41" s="19">
        <v>224000</v>
      </c>
      <c r="W41" s="19">
        <v>211501</v>
      </c>
      <c r="X41" s="19">
        <v>199056</v>
      </c>
      <c r="Y41" s="19">
        <v>195095</v>
      </c>
      <c r="Z41" s="19">
        <v>191530</v>
      </c>
      <c r="AA41" s="19">
        <v>192822</v>
      </c>
      <c r="AB41" s="19">
        <v>192506</v>
      </c>
      <c r="AC41" s="19">
        <v>185182</v>
      </c>
      <c r="AD41" s="19">
        <v>183892</v>
      </c>
      <c r="AE41" s="17"/>
      <c r="AF41" s="17">
        <v>192467.677</v>
      </c>
    </row>
    <row r="42" spans="1:32" ht="13.5">
      <c r="B42" s="5" t="s">
        <v>31</v>
      </c>
      <c r="C42" s="5"/>
      <c r="D42" s="5"/>
      <c r="E42" s="5"/>
      <c r="F42" s="5"/>
      <c r="H42" s="19">
        <v>45670</v>
      </c>
      <c r="I42" s="19">
        <v>46741</v>
      </c>
      <c r="J42" s="19">
        <v>46345</v>
      </c>
      <c r="K42" s="19">
        <v>49187</v>
      </c>
      <c r="L42" s="19">
        <v>47411</v>
      </c>
      <c r="M42" s="19">
        <v>54204</v>
      </c>
      <c r="N42" s="19">
        <v>55967</v>
      </c>
      <c r="O42" s="19">
        <v>42665</v>
      </c>
      <c r="P42" s="64">
        <v>43427</v>
      </c>
      <c r="Q42" s="19">
        <v>40647</v>
      </c>
      <c r="R42" s="19">
        <v>43803</v>
      </c>
      <c r="S42" s="19">
        <v>46018</v>
      </c>
      <c r="T42" s="19">
        <v>43348</v>
      </c>
      <c r="U42" s="19">
        <v>50330</v>
      </c>
      <c r="V42" s="19">
        <v>54280</v>
      </c>
      <c r="W42" s="19">
        <v>87002</v>
      </c>
      <c r="X42" s="19">
        <v>57545</v>
      </c>
      <c r="Y42" s="19">
        <v>80495</v>
      </c>
      <c r="Z42" s="19">
        <v>72756</v>
      </c>
      <c r="AA42" s="19">
        <v>56254</v>
      </c>
      <c r="AB42" s="19">
        <v>40406</v>
      </c>
      <c r="AC42" s="19">
        <v>38778</v>
      </c>
      <c r="AD42" s="19">
        <v>49883</v>
      </c>
      <c r="AE42" s="17"/>
      <c r="AF42" s="17">
        <v>49368.762000000002</v>
      </c>
    </row>
    <row r="43" spans="1:32" ht="13.5">
      <c r="B43" s="5" t="s">
        <v>32</v>
      </c>
      <c r="C43" s="5"/>
      <c r="D43" s="5"/>
      <c r="E43" s="5"/>
      <c r="F43" s="5"/>
      <c r="H43" s="19">
        <v>727675</v>
      </c>
      <c r="I43" s="19">
        <v>711589</v>
      </c>
      <c r="J43" s="19">
        <v>715466</v>
      </c>
      <c r="K43" s="19">
        <v>718009</v>
      </c>
      <c r="L43" s="19">
        <v>712233</v>
      </c>
      <c r="M43" s="19">
        <v>690082</v>
      </c>
      <c r="N43" s="19">
        <v>693304</v>
      </c>
      <c r="O43" s="19">
        <v>691620</v>
      </c>
      <c r="P43" s="64">
        <v>682497</v>
      </c>
      <c r="Q43" s="19">
        <v>676548</v>
      </c>
      <c r="R43" s="19">
        <v>697405</v>
      </c>
      <c r="S43" s="19">
        <v>696737</v>
      </c>
      <c r="T43" s="19">
        <v>657403</v>
      </c>
      <c r="U43" s="19">
        <v>647129</v>
      </c>
      <c r="V43" s="19">
        <v>623703</v>
      </c>
      <c r="W43" s="19">
        <v>618791</v>
      </c>
      <c r="X43" s="19">
        <v>612455</v>
      </c>
      <c r="Y43" s="19">
        <v>596420</v>
      </c>
      <c r="Z43" s="19">
        <v>608246</v>
      </c>
      <c r="AA43" s="19">
        <v>618418</v>
      </c>
      <c r="AB43" s="19">
        <v>630520</v>
      </c>
      <c r="AC43" s="19">
        <v>636459</v>
      </c>
      <c r="AD43" s="19">
        <v>657441</v>
      </c>
      <c r="AE43" s="17"/>
      <c r="AF43" s="17">
        <v>665834.31200000003</v>
      </c>
    </row>
    <row r="44" spans="1:32" ht="13.5">
      <c r="B44" s="5" t="s">
        <v>3</v>
      </c>
      <c r="C44" s="5"/>
      <c r="D44" s="5"/>
      <c r="E44" s="5"/>
      <c r="F44" s="5"/>
      <c r="H44" s="19">
        <v>101983</v>
      </c>
      <c r="I44" s="19">
        <v>100544</v>
      </c>
      <c r="J44" s="19">
        <v>99318</v>
      </c>
      <c r="K44" s="19">
        <v>102076</v>
      </c>
      <c r="L44" s="19">
        <v>100665</v>
      </c>
      <c r="M44" s="19">
        <v>98711</v>
      </c>
      <c r="N44" s="19">
        <v>97509</v>
      </c>
      <c r="O44" s="19">
        <v>98549</v>
      </c>
      <c r="P44" s="64">
        <v>96269</v>
      </c>
      <c r="Q44" s="20">
        <v>94788</v>
      </c>
      <c r="R44" s="20">
        <v>92078</v>
      </c>
      <c r="S44" s="20">
        <v>93921</v>
      </c>
      <c r="T44" s="20">
        <v>89458</v>
      </c>
      <c r="U44" s="20">
        <v>87564</v>
      </c>
      <c r="V44" s="20">
        <v>84482</v>
      </c>
      <c r="W44" s="20">
        <v>89752</v>
      </c>
      <c r="X44" s="20">
        <v>87433</v>
      </c>
      <c r="Y44" s="20">
        <v>86510</v>
      </c>
      <c r="Z44" s="20">
        <v>86005</v>
      </c>
      <c r="AA44" s="20">
        <v>87388</v>
      </c>
      <c r="AB44" s="20">
        <v>85444.107883591612</v>
      </c>
      <c r="AC44" s="20">
        <v>84239</v>
      </c>
      <c r="AD44" s="20">
        <v>81721</v>
      </c>
      <c r="AE44" s="20"/>
      <c r="AF44" s="20">
        <v>75369.854999999996</v>
      </c>
    </row>
    <row r="45" spans="1:32" ht="13.5">
      <c r="B45" s="5" t="s">
        <v>0</v>
      </c>
      <c r="C45" s="5"/>
      <c r="D45" s="5"/>
      <c r="E45" s="5"/>
      <c r="F45" s="5"/>
      <c r="H45" s="19">
        <v>9571</v>
      </c>
      <c r="I45" s="19">
        <v>9653</v>
      </c>
      <c r="J45" s="19">
        <v>9791</v>
      </c>
      <c r="K45" s="19">
        <v>10135</v>
      </c>
      <c r="L45" s="19">
        <v>10216</v>
      </c>
      <c r="M45" s="19">
        <v>9997</v>
      </c>
      <c r="N45" s="19">
        <v>10116</v>
      </c>
      <c r="O45" s="19">
        <v>10049</v>
      </c>
      <c r="P45" s="64">
        <v>10316</v>
      </c>
      <c r="Q45" s="19">
        <v>10913</v>
      </c>
      <c r="R45" s="19">
        <v>11024</v>
      </c>
      <c r="S45" s="19">
        <v>11172</v>
      </c>
      <c r="T45" s="19">
        <v>10577</v>
      </c>
      <c r="U45" s="19">
        <v>10547</v>
      </c>
      <c r="V45" s="19">
        <v>9925</v>
      </c>
      <c r="W45" s="19">
        <v>9865</v>
      </c>
      <c r="X45" s="19">
        <v>9846</v>
      </c>
      <c r="Y45" s="19">
        <v>9901</v>
      </c>
      <c r="Z45" s="19">
        <v>10085</v>
      </c>
      <c r="AA45" s="19">
        <v>10192</v>
      </c>
      <c r="AB45" s="19">
        <v>10591</v>
      </c>
      <c r="AC45" s="19">
        <v>11116</v>
      </c>
      <c r="AD45" s="19">
        <v>11181</v>
      </c>
      <c r="AE45" s="17"/>
      <c r="AF45" s="17">
        <v>11406.476000000001</v>
      </c>
    </row>
    <row r="46" spans="1:32" ht="13.5">
      <c r="B46" s="7" t="s">
        <v>159</v>
      </c>
      <c r="C46" s="66"/>
      <c r="D46" s="66"/>
      <c r="E46" s="66"/>
      <c r="F46" s="66"/>
      <c r="G46" s="66"/>
      <c r="H46" s="66"/>
      <c r="I46" s="62"/>
      <c r="J46" s="54"/>
      <c r="K46" s="54"/>
      <c r="L46" s="54"/>
      <c r="M46" s="54"/>
      <c r="N46" s="54"/>
      <c r="O46" s="54"/>
      <c r="P46" s="54"/>
      <c r="Q46" s="19"/>
      <c r="R46" s="19"/>
      <c r="S46" s="19"/>
      <c r="T46" s="19"/>
      <c r="U46" s="19"/>
      <c r="V46" s="19"/>
      <c r="W46" s="19"/>
      <c r="X46" s="22"/>
      <c r="Y46" s="22"/>
      <c r="Z46" s="22"/>
      <c r="AA46" s="22"/>
      <c r="AB46" s="22"/>
      <c r="AC46" s="22"/>
      <c r="AD46" s="22"/>
      <c r="AE46" s="22"/>
      <c r="AF46" s="22"/>
    </row>
    <row r="47" spans="1:32" ht="13.5">
      <c r="B47" s="9"/>
      <c r="C47" s="77" t="s">
        <v>222</v>
      </c>
      <c r="D47" s="77" t="s">
        <v>214</v>
      </c>
      <c r="E47" s="77" t="s">
        <v>203</v>
      </c>
      <c r="F47" s="77" t="s">
        <v>191</v>
      </c>
      <c r="G47" s="77" t="s">
        <v>182</v>
      </c>
      <c r="H47" s="61" t="s">
        <v>176</v>
      </c>
      <c r="I47" s="61" t="s">
        <v>171</v>
      </c>
      <c r="J47" s="61" t="s">
        <v>168</v>
      </c>
      <c r="K47" s="61" t="s">
        <v>163</v>
      </c>
      <c r="L47" s="4" t="s">
        <v>160</v>
      </c>
      <c r="M47" s="4" t="s">
        <v>108</v>
      </c>
      <c r="N47" s="4" t="s">
        <v>105</v>
      </c>
      <c r="O47" s="4" t="s">
        <v>103</v>
      </c>
      <c r="P47" s="4" t="s">
        <v>98</v>
      </c>
      <c r="Q47" s="4" t="s">
        <v>96</v>
      </c>
      <c r="R47" s="4" t="s">
        <v>94</v>
      </c>
      <c r="S47" s="4" t="s">
        <v>85</v>
      </c>
      <c r="T47" s="4" t="s">
        <v>78</v>
      </c>
      <c r="U47" s="4" t="s">
        <v>75</v>
      </c>
      <c r="V47" s="4" t="s">
        <v>73</v>
      </c>
      <c r="W47" s="4" t="s">
        <v>68</v>
      </c>
      <c r="X47" s="4" t="s">
        <v>66</v>
      </c>
      <c r="Y47" s="4" t="s">
        <v>64</v>
      </c>
      <c r="Z47" s="4" t="s">
        <v>62</v>
      </c>
      <c r="AA47" s="4" t="s">
        <v>60</v>
      </c>
      <c r="AB47" s="36" t="s">
        <v>58</v>
      </c>
      <c r="AC47" s="36" t="s">
        <v>56</v>
      </c>
      <c r="AD47" s="4" t="s">
        <v>54</v>
      </c>
      <c r="AE47" s="4" t="s">
        <v>49</v>
      </c>
      <c r="AF47" s="4" t="s">
        <v>11</v>
      </c>
    </row>
    <row r="48" spans="1:32" ht="16.5">
      <c r="A48" s="2"/>
      <c r="B48" s="1" t="s">
        <v>79</v>
      </c>
      <c r="C48" s="1"/>
      <c r="D48" s="1"/>
      <c r="E48" s="1"/>
      <c r="F48" s="1"/>
      <c r="G48" s="1"/>
      <c r="H48" s="1"/>
      <c r="I48" s="1"/>
      <c r="J48" s="55"/>
      <c r="K48" s="55"/>
      <c r="L48" s="55"/>
      <c r="M48" s="55"/>
      <c r="N48" s="55"/>
      <c r="O48" s="55"/>
      <c r="P48" s="55"/>
      <c r="Q48" s="22"/>
      <c r="R48" s="22"/>
      <c r="S48" s="22"/>
      <c r="T48" s="22"/>
      <c r="U48" s="22"/>
      <c r="V48" s="22"/>
      <c r="W48" s="22"/>
      <c r="X48" s="22"/>
      <c r="Y48" s="22"/>
      <c r="Z48" s="22"/>
      <c r="AA48" s="22"/>
      <c r="AB48" s="22"/>
      <c r="AC48" s="22"/>
      <c r="AD48" s="22"/>
      <c r="AE48" s="22"/>
      <c r="AF48" s="22"/>
    </row>
    <row r="49" spans="2:32" ht="13.5">
      <c r="B49" s="5" t="s">
        <v>29</v>
      </c>
      <c r="C49" s="65">
        <v>26.5</v>
      </c>
      <c r="D49" s="65">
        <v>26.2</v>
      </c>
      <c r="E49" s="65">
        <v>27.1</v>
      </c>
      <c r="F49" s="65">
        <v>27.8</v>
      </c>
      <c r="G49" s="65" t="s">
        <v>192</v>
      </c>
      <c r="H49" s="65">
        <v>27.9</v>
      </c>
      <c r="I49" s="65">
        <v>28</v>
      </c>
      <c r="J49" s="65">
        <v>28.19</v>
      </c>
      <c r="K49" s="65">
        <v>30</v>
      </c>
      <c r="L49" s="51">
        <v>31.2</v>
      </c>
      <c r="M49" s="51">
        <v>30.8</v>
      </c>
      <c r="N49" s="51">
        <v>30.6</v>
      </c>
      <c r="O49" s="51">
        <v>30.3</v>
      </c>
      <c r="P49" s="51">
        <v>30.7</v>
      </c>
      <c r="Q49" s="23">
        <v>31.4</v>
      </c>
      <c r="R49" s="23">
        <v>31.8</v>
      </c>
      <c r="S49" s="23">
        <v>31.9</v>
      </c>
      <c r="T49" s="23">
        <v>31.5</v>
      </c>
      <c r="U49" s="23">
        <v>32.9</v>
      </c>
      <c r="V49" s="23">
        <v>32.299999999999997</v>
      </c>
      <c r="W49" s="23">
        <v>32.700000000000003</v>
      </c>
      <c r="X49" s="23">
        <v>32.321374970901999</v>
      </c>
      <c r="Y49" s="23">
        <v>32.272550679375897</v>
      </c>
      <c r="Z49" s="23">
        <v>31.862613826823399</v>
      </c>
      <c r="AA49" s="23">
        <v>31.4114440012759</v>
      </c>
      <c r="AB49" s="23">
        <v>33.15849</v>
      </c>
      <c r="AC49" s="23">
        <v>33.299867999999996</v>
      </c>
      <c r="AD49" s="23">
        <v>33.840499999999999</v>
      </c>
      <c r="AE49" s="23">
        <v>33.4</v>
      </c>
      <c r="AF49" s="23">
        <v>33.061999999999998</v>
      </c>
    </row>
    <row r="50" spans="2:32" ht="13.5">
      <c r="B50" s="5" t="s">
        <v>30</v>
      </c>
      <c r="C50" s="51">
        <v>20.100000000000001</v>
      </c>
      <c r="D50" s="51">
        <v>19.899999999999999</v>
      </c>
      <c r="E50" s="51">
        <v>21.5</v>
      </c>
      <c r="F50" s="51">
        <v>22.1</v>
      </c>
      <c r="G50" s="51" t="s">
        <v>193</v>
      </c>
      <c r="H50" s="51">
        <v>25.3</v>
      </c>
      <c r="I50" s="51">
        <v>24.9</v>
      </c>
      <c r="J50" s="51">
        <v>25.1</v>
      </c>
      <c r="K50" s="51">
        <v>26.8</v>
      </c>
      <c r="L50" s="51">
        <v>27.8</v>
      </c>
      <c r="M50" s="51">
        <v>27.2</v>
      </c>
      <c r="N50" s="51">
        <v>27.2</v>
      </c>
      <c r="O50" s="51">
        <v>26.9</v>
      </c>
      <c r="P50" s="51">
        <v>26.9</v>
      </c>
      <c r="Q50" s="23">
        <v>27.8</v>
      </c>
      <c r="R50" s="23">
        <v>27.8</v>
      </c>
      <c r="S50" s="23">
        <v>27.8</v>
      </c>
      <c r="T50" s="23">
        <v>27.2</v>
      </c>
      <c r="U50" s="23">
        <v>28.5</v>
      </c>
      <c r="V50" s="23">
        <v>26.6</v>
      </c>
      <c r="W50" s="23">
        <v>26.6</v>
      </c>
      <c r="X50" s="23">
        <v>26.303134670881501</v>
      </c>
      <c r="Y50" s="23">
        <v>26.262076619699101</v>
      </c>
      <c r="Z50" s="23">
        <v>26.351643016055402</v>
      </c>
      <c r="AA50" s="23">
        <v>26.504920840377199</v>
      </c>
      <c r="AB50" s="23">
        <v>27.626645</v>
      </c>
      <c r="AC50" s="23">
        <v>27.404654000000001</v>
      </c>
      <c r="AD50" s="23">
        <v>27.222999999999999</v>
      </c>
      <c r="AE50" s="23">
        <v>27.135000000000002</v>
      </c>
      <c r="AF50" s="23">
        <v>27.164999999999999</v>
      </c>
    </row>
    <row r="51" spans="2:32" ht="13.5">
      <c r="B51" s="5" t="s">
        <v>7</v>
      </c>
      <c r="C51" s="56">
        <v>0.75900000000000001</v>
      </c>
      <c r="D51" s="56">
        <v>0.76200000000000001</v>
      </c>
      <c r="E51" s="56">
        <v>0.79300000000000004</v>
      </c>
      <c r="F51" s="56">
        <v>0.79400000000000004</v>
      </c>
      <c r="G51" s="57" t="s">
        <v>194</v>
      </c>
      <c r="H51" s="57">
        <v>0.91</v>
      </c>
      <c r="I51" s="57">
        <v>0.89</v>
      </c>
      <c r="J51" s="57">
        <v>0.88900000000000001</v>
      </c>
      <c r="K51" s="57">
        <v>0.89</v>
      </c>
      <c r="L51" s="57">
        <v>0.89</v>
      </c>
      <c r="M51" s="57">
        <v>0.88400000000000001</v>
      </c>
      <c r="N51" s="57">
        <v>0.88800000000000001</v>
      </c>
      <c r="O51" s="57">
        <v>0.88700000000000001</v>
      </c>
      <c r="P51" s="57">
        <v>0.877</v>
      </c>
      <c r="Q51" s="24">
        <v>0.88600000000000001</v>
      </c>
      <c r="R51" s="24">
        <v>0.87</v>
      </c>
      <c r="S51" s="24">
        <v>0.87</v>
      </c>
      <c r="T51" s="24">
        <v>0.87</v>
      </c>
      <c r="U51" s="24">
        <v>0.86</v>
      </c>
      <c r="V51" s="24">
        <v>0.83</v>
      </c>
      <c r="W51" s="24">
        <v>0.81</v>
      </c>
      <c r="X51" s="24">
        <v>0.81</v>
      </c>
      <c r="Y51" s="24">
        <v>0.81</v>
      </c>
      <c r="Z51" s="24">
        <v>0.83</v>
      </c>
      <c r="AA51" s="24">
        <v>0.84</v>
      </c>
      <c r="AB51" s="24">
        <v>0.83</v>
      </c>
      <c r="AC51" s="24">
        <v>0.82</v>
      </c>
      <c r="AD51" s="24">
        <v>0.8</v>
      </c>
      <c r="AE51" s="24">
        <v>0.81</v>
      </c>
      <c r="AF51" s="24">
        <v>0.82</v>
      </c>
    </row>
    <row r="52" spans="2:32" ht="13.5">
      <c r="B52" s="5" t="s">
        <v>8</v>
      </c>
      <c r="C52" s="56">
        <v>2.5999999999999999E-2</v>
      </c>
      <c r="D52" s="56">
        <v>2.5999999999999999E-2</v>
      </c>
      <c r="E52" s="56">
        <v>2.8000000000000001E-2</v>
      </c>
      <c r="F52" s="56">
        <v>2.9000000000000001E-2</v>
      </c>
      <c r="G52" s="56" t="s">
        <v>195</v>
      </c>
      <c r="H52" s="56">
        <v>3.3000000000000002E-2</v>
      </c>
      <c r="I52" s="56">
        <v>3.4000000000000002E-2</v>
      </c>
      <c r="J52" s="56">
        <v>3.4000000000000002E-2</v>
      </c>
      <c r="K52" s="56">
        <v>3.5999999999999997E-2</v>
      </c>
      <c r="L52" s="56">
        <v>3.7999999999999999E-2</v>
      </c>
      <c r="M52" s="56">
        <v>3.7999999999999999E-2</v>
      </c>
      <c r="N52" s="56">
        <v>3.9E-2</v>
      </c>
      <c r="O52" s="56">
        <v>3.9E-2</v>
      </c>
      <c r="P52" s="56">
        <v>0.04</v>
      </c>
      <c r="Q52" s="16">
        <v>4.1000000000000002E-2</v>
      </c>
      <c r="R52" s="16">
        <v>0.04</v>
      </c>
      <c r="S52" s="16">
        <v>0.04</v>
      </c>
      <c r="T52" s="16">
        <v>4.2000000000000003E-2</v>
      </c>
      <c r="U52" s="16">
        <v>4.3999999999999997E-2</v>
      </c>
      <c r="V52" s="16">
        <v>4.4999999999999998E-2</v>
      </c>
      <c r="W52" s="16">
        <v>4.2999999999999997E-2</v>
      </c>
      <c r="X52" s="16">
        <v>4.4999999999999998E-2</v>
      </c>
      <c r="Y52" s="16">
        <v>4.3999999999999997E-2</v>
      </c>
      <c r="Z52" s="16">
        <v>4.2999999999999997E-2</v>
      </c>
      <c r="AA52" s="16">
        <v>4.2999999999999997E-2</v>
      </c>
      <c r="AB52" s="16">
        <v>4.5999999999999999E-2</v>
      </c>
      <c r="AC52" s="16">
        <v>4.4999999999999998E-2</v>
      </c>
      <c r="AD52" s="16">
        <v>4.3999999999999997E-2</v>
      </c>
      <c r="AE52" s="16">
        <v>4.3999999999999997E-2</v>
      </c>
      <c r="AF52" s="16">
        <v>4.2999999999999997E-2</v>
      </c>
    </row>
    <row r="53" spans="2:32" ht="13.5">
      <c r="G53" s="65"/>
      <c r="H53" s="65"/>
      <c r="I53" s="65"/>
      <c r="Q53" s="16"/>
      <c r="R53" s="16"/>
      <c r="S53" s="16"/>
      <c r="T53" s="16"/>
      <c r="U53" s="16"/>
      <c r="V53" s="16"/>
      <c r="W53" s="16"/>
      <c r="X53" s="16"/>
      <c r="Y53" s="16"/>
      <c r="Z53" s="16"/>
      <c r="AA53" s="16"/>
      <c r="AB53" s="16"/>
      <c r="AC53" s="16"/>
      <c r="AD53" s="16"/>
      <c r="AE53" s="16"/>
      <c r="AF53" s="16"/>
    </row>
    <row r="54" spans="2:32" ht="17.25" customHeight="1">
      <c r="B54" s="7" t="s">
        <v>80</v>
      </c>
      <c r="C54" s="66"/>
      <c r="D54" s="66"/>
      <c r="E54" s="66"/>
      <c r="F54" s="66"/>
      <c r="G54" s="66"/>
      <c r="H54" s="66"/>
      <c r="I54" s="62"/>
      <c r="J54" s="54"/>
      <c r="K54" s="54"/>
      <c r="L54" s="54"/>
      <c r="M54" s="54"/>
      <c r="N54" s="54"/>
      <c r="O54" s="54"/>
      <c r="P54" s="54"/>
      <c r="Q54" s="20"/>
      <c r="R54" s="20"/>
      <c r="S54" s="20"/>
      <c r="T54" s="20"/>
      <c r="U54" s="20"/>
      <c r="V54" s="20"/>
      <c r="W54" s="20"/>
      <c r="X54" s="20"/>
      <c r="Y54" s="20"/>
      <c r="Z54" s="20"/>
      <c r="AA54" s="16"/>
      <c r="AC54" s="16"/>
      <c r="AD54" s="16"/>
      <c r="AE54" s="16"/>
      <c r="AF54" s="16"/>
    </row>
    <row r="55" spans="2:32" ht="12" customHeight="1">
      <c r="B55" s="66"/>
      <c r="C55" s="66"/>
      <c r="D55" s="66"/>
      <c r="E55" s="66"/>
      <c r="F55" s="66"/>
      <c r="G55" s="66"/>
      <c r="H55" s="66"/>
      <c r="I55" s="66"/>
      <c r="J55" s="54"/>
      <c r="K55" s="54"/>
      <c r="L55" s="54"/>
      <c r="M55" s="54"/>
      <c r="N55" s="54"/>
      <c r="O55" s="54"/>
      <c r="P55" s="54"/>
      <c r="Q55" s="20"/>
      <c r="R55" s="20"/>
      <c r="S55" s="20"/>
      <c r="T55" s="20"/>
      <c r="U55" s="20"/>
      <c r="V55" s="20"/>
      <c r="W55" s="20"/>
      <c r="X55" s="20"/>
      <c r="Y55" s="20"/>
      <c r="Z55" s="20"/>
      <c r="AA55" s="78"/>
      <c r="AC55" s="78"/>
      <c r="AD55" s="78"/>
      <c r="AE55" s="78"/>
      <c r="AF55" s="78"/>
    </row>
    <row r="56" spans="2:32" s="87" customFormat="1" ht="64.5" customHeight="1">
      <c r="B56" s="198" t="s">
        <v>216</v>
      </c>
      <c r="C56" s="198"/>
      <c r="D56" s="197"/>
      <c r="E56" s="197"/>
      <c r="F56" s="197"/>
      <c r="G56" s="197"/>
      <c r="H56" s="197"/>
      <c r="I56" s="197"/>
      <c r="J56" s="197"/>
      <c r="K56" s="197"/>
      <c r="P56" s="49"/>
      <c r="Q56" s="66"/>
      <c r="R56" s="66"/>
      <c r="S56" s="66"/>
      <c r="T56" s="8"/>
      <c r="U56" s="8"/>
      <c r="V56" s="8"/>
    </row>
    <row r="57" spans="2:32" ht="7.5" customHeight="1">
      <c r="B57" s="197"/>
      <c r="C57" s="197"/>
      <c r="D57" s="197"/>
      <c r="E57" s="197"/>
      <c r="F57" s="197"/>
      <c r="G57" s="197"/>
      <c r="H57" s="197"/>
      <c r="I57" s="197"/>
      <c r="J57" s="197"/>
      <c r="K57" s="197"/>
      <c r="L57"/>
      <c r="M57"/>
      <c r="N57"/>
      <c r="Q57" s="66"/>
      <c r="R57" s="66"/>
      <c r="S57" s="66"/>
      <c r="T57" s="8"/>
      <c r="U57" s="8"/>
      <c r="V57" s="8"/>
    </row>
    <row r="58" spans="2:32" s="87" customFormat="1" ht="60.75" customHeight="1">
      <c r="B58" s="195" t="s">
        <v>217</v>
      </c>
      <c r="C58" s="195"/>
      <c r="D58" s="195"/>
      <c r="E58" s="196"/>
      <c r="F58" s="196"/>
      <c r="G58" s="196"/>
      <c r="H58" s="196"/>
      <c r="I58" s="196"/>
      <c r="J58" s="196"/>
      <c r="K58" s="196"/>
      <c r="L58" s="197"/>
      <c r="M58" s="197"/>
      <c r="N58" s="197"/>
      <c r="O58" s="49"/>
      <c r="P58" s="49"/>
      <c r="Q58" s="1"/>
      <c r="R58" s="1"/>
      <c r="S58" s="1"/>
      <c r="T58" s="8"/>
      <c r="U58" s="8"/>
      <c r="V58" s="8"/>
    </row>
    <row r="59" spans="2:32" ht="13.5">
      <c r="B59" s="85"/>
      <c r="C59" s="85"/>
      <c r="D59" s="85"/>
      <c r="E59" s="85"/>
      <c r="F59" s="85"/>
      <c r="Q59" s="5"/>
      <c r="R59" s="5"/>
      <c r="S59" s="5"/>
      <c r="T59" s="19"/>
      <c r="U59" s="19"/>
      <c r="V59" s="19"/>
    </row>
    <row r="60" spans="2:32" ht="13.5">
      <c r="B60" s="85"/>
      <c r="C60" s="85"/>
      <c r="D60" s="85"/>
      <c r="E60" s="85"/>
      <c r="F60" s="85"/>
      <c r="Q60" s="5"/>
      <c r="R60" s="5"/>
      <c r="S60" s="5"/>
      <c r="T60" s="19"/>
      <c r="U60" s="19"/>
      <c r="V60" s="19"/>
    </row>
    <row r="61" spans="2:32" ht="13.5">
      <c r="Q61" s="5"/>
      <c r="R61" s="5"/>
      <c r="S61" s="5"/>
      <c r="T61" s="19"/>
      <c r="U61" s="19"/>
      <c r="V61" s="19"/>
    </row>
    <row r="62" spans="2:32" ht="13.5">
      <c r="Q62" s="5"/>
      <c r="R62" s="5"/>
      <c r="S62" s="5"/>
      <c r="T62" s="19"/>
      <c r="U62" s="19"/>
      <c r="V62" s="19"/>
    </row>
    <row r="63" spans="2:32" ht="13.5">
      <c r="Q63" s="5"/>
      <c r="R63" s="5"/>
      <c r="S63" s="5"/>
      <c r="T63" s="19"/>
      <c r="U63" s="19"/>
      <c r="V63" s="19"/>
    </row>
    <row r="64" spans="2:32" ht="13.5">
      <c r="Q64" s="5"/>
      <c r="R64" s="5"/>
      <c r="S64" s="5"/>
      <c r="T64" s="20"/>
      <c r="U64" s="20"/>
      <c r="V64" s="20"/>
    </row>
    <row r="65" spans="17:22" ht="13.5">
      <c r="Q65" s="5"/>
      <c r="R65" s="5"/>
      <c r="S65" s="5"/>
      <c r="T65" s="19"/>
      <c r="U65" s="19"/>
      <c r="V65" s="19"/>
    </row>
  </sheetData>
  <mergeCells count="2">
    <mergeCell ref="B58:N58"/>
    <mergeCell ref="B56:K57"/>
  </mergeCells>
  <phoneticPr fontId="6" type="noConversion"/>
  <pageMargins left="0.78740157499999996" right="0.78740157499999996" top="0.984251969" bottom="0.984251969" header="0.4921259845" footer="0.4921259845"/>
  <pageSetup paperSize="8" scale="53" orientation="landscape" horizontalDpi="4294967295" verticalDpi="4294967295" r:id="rId1"/>
  <headerFooter alignWithMargins="0"/>
  <ignoredErrors>
    <ignoredError sqref="G49:G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F18"/>
  <sheetViews>
    <sheetView showGridLines="0" topLeftCell="V1" zoomScaleNormal="100" workbookViewId="0">
      <selection activeCell="AF17" sqref="A1:AF17"/>
    </sheetView>
  </sheetViews>
  <sheetFormatPr baseColWidth="10" defaultColWidth="11.42578125" defaultRowHeight="12.75"/>
  <cols>
    <col min="1" max="1" width="1.140625" customWidth="1"/>
    <col min="2" max="2" width="19" customWidth="1"/>
    <col min="3" max="3" width="11.42578125" style="126" customWidth="1"/>
    <col min="4" max="4" width="11.42578125" style="89" customWidth="1"/>
    <col min="5" max="5" width="11.42578125" style="87" customWidth="1"/>
    <col min="6" max="6" width="11.42578125" style="86" customWidth="1"/>
    <col min="7" max="24" width="11.42578125" customWidth="1"/>
  </cols>
  <sheetData>
    <row r="1" spans="1:32" ht="31.5" customHeight="1">
      <c r="A1" s="3"/>
      <c r="B1" s="2"/>
      <c r="C1" s="2"/>
      <c r="D1" s="2"/>
      <c r="E1" s="2"/>
      <c r="F1" s="2"/>
      <c r="G1" s="2"/>
      <c r="H1" s="2"/>
      <c r="I1" s="2"/>
      <c r="J1" s="2"/>
      <c r="K1" s="2"/>
      <c r="L1" s="2"/>
      <c r="M1" s="2"/>
      <c r="N1" s="2"/>
      <c r="O1" s="2"/>
      <c r="P1" s="2"/>
      <c r="Q1" s="2"/>
      <c r="R1" s="2"/>
      <c r="S1" s="2"/>
      <c r="T1" s="2"/>
      <c r="U1" s="2"/>
      <c r="V1" s="2"/>
      <c r="W1" s="2"/>
      <c r="X1" s="2"/>
    </row>
    <row r="2" spans="1:32" ht="30" customHeight="1"/>
    <row r="3" spans="1:32" ht="13.5">
      <c r="B3" s="6" t="s">
        <v>17</v>
      </c>
      <c r="C3" s="77" t="s">
        <v>222</v>
      </c>
      <c r="D3" s="77" t="s">
        <v>215</v>
      </c>
      <c r="E3" s="77" t="s">
        <v>204</v>
      </c>
      <c r="F3" s="77" t="s">
        <v>196</v>
      </c>
      <c r="G3" s="77" t="s">
        <v>180</v>
      </c>
      <c r="H3" s="61" t="s">
        <v>177</v>
      </c>
      <c r="I3" s="61" t="s">
        <v>172</v>
      </c>
      <c r="J3" s="61" t="s">
        <v>169</v>
      </c>
      <c r="K3" s="61" t="s">
        <v>164</v>
      </c>
      <c r="L3" s="61" t="s">
        <v>162</v>
      </c>
      <c r="M3" s="4" t="s">
        <v>109</v>
      </c>
      <c r="N3" s="4" t="s">
        <v>107</v>
      </c>
      <c r="O3" s="4" t="s">
        <v>104</v>
      </c>
      <c r="P3" s="4" t="s">
        <v>100</v>
      </c>
      <c r="Q3" s="4" t="s">
        <v>97</v>
      </c>
      <c r="R3" s="4" t="s">
        <v>93</v>
      </c>
      <c r="S3" s="4" t="s">
        <v>86</v>
      </c>
      <c r="T3" s="4" t="s">
        <v>81</v>
      </c>
      <c r="U3" s="4" t="s">
        <v>76</v>
      </c>
      <c r="V3" s="4" t="s">
        <v>72</v>
      </c>
      <c r="W3" s="4" t="s">
        <v>69</v>
      </c>
      <c r="X3" s="4" t="s">
        <v>66</v>
      </c>
      <c r="Y3" s="4" t="s">
        <v>64</v>
      </c>
      <c r="Z3" s="4" t="s">
        <v>62</v>
      </c>
      <c r="AA3" s="4" t="s">
        <v>60</v>
      </c>
      <c r="AB3" s="4" t="s">
        <v>58</v>
      </c>
      <c r="AC3" s="4" t="s">
        <v>56</v>
      </c>
      <c r="AD3" s="4" t="s">
        <v>54</v>
      </c>
      <c r="AE3" s="4" t="s">
        <v>49</v>
      </c>
      <c r="AF3" s="4" t="s">
        <v>11</v>
      </c>
    </row>
    <row r="4" spans="1:32" ht="13.5">
      <c r="B4" s="1" t="s">
        <v>41</v>
      </c>
      <c r="C4" s="1"/>
      <c r="D4" s="1"/>
      <c r="E4" s="1"/>
      <c r="F4" s="1"/>
      <c r="G4" s="1"/>
      <c r="H4" s="1"/>
      <c r="I4" s="1"/>
    </row>
    <row r="5" spans="1:32" ht="13.5">
      <c r="B5" s="5" t="s">
        <v>14</v>
      </c>
      <c r="C5" s="79">
        <v>667</v>
      </c>
      <c r="D5" s="79">
        <v>647</v>
      </c>
      <c r="E5" s="79">
        <v>645</v>
      </c>
      <c r="F5" s="79">
        <v>657</v>
      </c>
      <c r="G5" s="79">
        <v>638</v>
      </c>
      <c r="H5" s="17">
        <v>640.6</v>
      </c>
      <c r="I5" s="17">
        <v>634.5</v>
      </c>
      <c r="J5" s="17">
        <v>638</v>
      </c>
      <c r="K5" s="17">
        <v>640</v>
      </c>
      <c r="L5" s="17">
        <v>638.20000000000005</v>
      </c>
      <c r="M5" s="17">
        <v>630.4</v>
      </c>
      <c r="N5" s="17">
        <v>633.5</v>
      </c>
      <c r="O5" s="17">
        <v>624.1</v>
      </c>
      <c r="P5" s="17">
        <v>629.6</v>
      </c>
      <c r="Q5" s="17">
        <v>624.20000000000005</v>
      </c>
      <c r="R5" s="17">
        <v>629.6</v>
      </c>
      <c r="S5" s="17">
        <v>642</v>
      </c>
      <c r="T5" s="17">
        <v>614</v>
      </c>
      <c r="U5" s="17">
        <v>607</v>
      </c>
      <c r="V5" s="17">
        <v>620</v>
      </c>
      <c r="W5" s="17">
        <v>617</v>
      </c>
      <c r="X5" s="17">
        <v>560</v>
      </c>
      <c r="Y5" s="17">
        <v>550</v>
      </c>
      <c r="Z5" s="17">
        <v>563</v>
      </c>
      <c r="AA5" s="17">
        <v>578</v>
      </c>
      <c r="AB5" s="17">
        <v>552</v>
      </c>
      <c r="AC5" s="17">
        <v>565</v>
      </c>
      <c r="AD5" s="17">
        <v>578</v>
      </c>
      <c r="AE5" s="17">
        <v>576</v>
      </c>
      <c r="AF5" s="17">
        <v>614</v>
      </c>
    </row>
    <row r="6" spans="1:32" ht="13.5">
      <c r="B6" s="5" t="s">
        <v>43</v>
      </c>
      <c r="C6" s="80">
        <v>77.900000000000006</v>
      </c>
      <c r="D6" s="80">
        <v>76.2</v>
      </c>
      <c r="E6" s="80">
        <v>75.900000000000006</v>
      </c>
      <c r="F6" s="80">
        <v>75.400000000000006</v>
      </c>
      <c r="G6" s="80">
        <v>74.2</v>
      </c>
      <c r="H6" s="18">
        <v>76.099999999999994</v>
      </c>
      <c r="I6" s="18">
        <v>75.599999999999994</v>
      </c>
      <c r="J6" s="18">
        <v>75.5</v>
      </c>
      <c r="K6" s="18">
        <v>75</v>
      </c>
      <c r="L6" s="18">
        <v>74.099999999999994</v>
      </c>
      <c r="M6" s="18">
        <v>72.900000000000006</v>
      </c>
      <c r="N6" s="18">
        <v>71.2</v>
      </c>
      <c r="O6" s="18">
        <v>69.400000000000006</v>
      </c>
      <c r="P6" s="18">
        <v>69.599999999999994</v>
      </c>
      <c r="Q6" s="18">
        <v>68</v>
      </c>
      <c r="R6" s="18">
        <v>67.900000000000006</v>
      </c>
      <c r="S6" s="18">
        <v>67.2</v>
      </c>
      <c r="T6" s="18">
        <v>64.5</v>
      </c>
      <c r="U6" s="18">
        <v>62.6</v>
      </c>
      <c r="V6" s="18">
        <v>63.3</v>
      </c>
      <c r="W6" s="18">
        <v>67.7</v>
      </c>
      <c r="X6" s="18">
        <v>65.7</v>
      </c>
      <c r="Y6" s="18">
        <v>69.400000000000006</v>
      </c>
      <c r="Z6" s="18">
        <v>68.599999999999994</v>
      </c>
      <c r="AA6" s="18">
        <v>67.900000000000006</v>
      </c>
      <c r="AB6" s="42">
        <v>64.7</v>
      </c>
      <c r="AC6" s="23">
        <v>64.599999999999994</v>
      </c>
      <c r="AD6" s="23">
        <v>63.2</v>
      </c>
      <c r="AE6" s="23">
        <v>60.1</v>
      </c>
      <c r="AF6" s="18">
        <v>58.9</v>
      </c>
    </row>
    <row r="7" spans="1:32" ht="13.5">
      <c r="B7" s="5" t="s">
        <v>44</v>
      </c>
      <c r="C7" s="80">
        <v>87.9</v>
      </c>
      <c r="D7" s="80">
        <v>84.9</v>
      </c>
      <c r="E7" s="80">
        <v>84.5</v>
      </c>
      <c r="F7" s="80">
        <v>84.1</v>
      </c>
      <c r="G7" s="80">
        <v>82.9</v>
      </c>
      <c r="H7" s="18">
        <v>84.4</v>
      </c>
      <c r="I7" s="18">
        <v>83.2</v>
      </c>
      <c r="J7" s="18">
        <v>83.4</v>
      </c>
      <c r="K7" s="18">
        <v>83.6</v>
      </c>
      <c r="L7" s="18">
        <v>82.2</v>
      </c>
      <c r="M7" s="18">
        <v>80.2</v>
      </c>
      <c r="N7" s="18">
        <v>78.900000000000006</v>
      </c>
      <c r="O7" s="18">
        <v>78.3</v>
      </c>
      <c r="P7" s="18">
        <v>76.900000000000006</v>
      </c>
      <c r="Q7" s="18">
        <v>75.400000000000006</v>
      </c>
      <c r="R7" s="18">
        <v>73.900000000000006</v>
      </c>
      <c r="S7" s="18">
        <v>73.400000000000006</v>
      </c>
      <c r="T7" s="18">
        <v>70.400000000000006</v>
      </c>
      <c r="U7" s="18">
        <v>69.099999999999994</v>
      </c>
      <c r="V7" s="18">
        <v>69.8</v>
      </c>
      <c r="W7" s="18">
        <v>74.3</v>
      </c>
      <c r="X7" s="18">
        <v>71.900000000000006</v>
      </c>
      <c r="Y7" s="18">
        <v>75.8</v>
      </c>
      <c r="Z7" s="18">
        <v>76.5</v>
      </c>
      <c r="AA7" s="18">
        <v>75.400000000000006</v>
      </c>
      <c r="AB7" s="42">
        <v>74.8</v>
      </c>
      <c r="AC7" s="23">
        <v>74.8</v>
      </c>
      <c r="AD7" s="23">
        <v>73.3</v>
      </c>
      <c r="AE7" s="23">
        <v>70.2</v>
      </c>
      <c r="AF7" s="18">
        <v>71</v>
      </c>
    </row>
    <row r="8" spans="1:32" ht="13.5">
      <c r="B8" s="5" t="s">
        <v>15</v>
      </c>
      <c r="C8" s="80">
        <v>100.8</v>
      </c>
      <c r="D8" s="80">
        <v>97.2</v>
      </c>
      <c r="E8" s="80">
        <v>95.9</v>
      </c>
      <c r="F8" s="80">
        <v>95.5</v>
      </c>
      <c r="G8" s="80">
        <v>94</v>
      </c>
      <c r="H8" s="18">
        <v>94.7</v>
      </c>
      <c r="I8" s="18">
        <v>93.2</v>
      </c>
      <c r="J8" s="18">
        <v>93.8</v>
      </c>
      <c r="K8" s="18">
        <v>94.5</v>
      </c>
      <c r="L8" s="18">
        <v>92.5</v>
      </c>
      <c r="M8" s="18">
        <v>90.6</v>
      </c>
      <c r="N8" s="18">
        <v>88.9</v>
      </c>
      <c r="O8" s="18">
        <v>87</v>
      </c>
      <c r="P8" s="18">
        <v>85.9</v>
      </c>
      <c r="Q8" s="18">
        <v>83.9</v>
      </c>
      <c r="R8" s="18">
        <v>81.599999999999994</v>
      </c>
      <c r="S8" s="18">
        <v>81.400000000000006</v>
      </c>
      <c r="T8" s="18">
        <v>77.2</v>
      </c>
      <c r="U8" s="18">
        <v>74.099999999999994</v>
      </c>
      <c r="V8" s="18">
        <v>75</v>
      </c>
      <c r="W8" s="18">
        <v>80.099999999999994</v>
      </c>
      <c r="X8" s="18">
        <v>80</v>
      </c>
      <c r="Y8" s="18">
        <v>84.3</v>
      </c>
      <c r="Z8" s="18">
        <v>85.7</v>
      </c>
      <c r="AA8" s="18">
        <v>84.8</v>
      </c>
      <c r="AB8" s="42">
        <v>85.5</v>
      </c>
      <c r="AC8" s="23">
        <v>86.1</v>
      </c>
      <c r="AD8" s="23">
        <v>85</v>
      </c>
      <c r="AE8" s="23">
        <v>83.2</v>
      </c>
      <c r="AF8" s="18">
        <v>86</v>
      </c>
    </row>
    <row r="9" spans="1:32" ht="13.5">
      <c r="B9" s="5"/>
      <c r="C9" s="5"/>
      <c r="D9" s="5"/>
      <c r="E9" s="5"/>
      <c r="F9" s="5"/>
      <c r="G9" s="5"/>
      <c r="H9" s="5"/>
      <c r="I9" s="5"/>
      <c r="AB9" s="37"/>
      <c r="AC9" s="37"/>
      <c r="AD9" s="37"/>
      <c r="AE9" s="37"/>
    </row>
    <row r="10" spans="1:32" ht="13.5">
      <c r="B10" s="9" t="s">
        <v>12</v>
      </c>
      <c r="C10" s="77" t="s">
        <v>222</v>
      </c>
      <c r="D10" s="77" t="s">
        <v>215</v>
      </c>
      <c r="E10" s="77" t="s">
        <v>204</v>
      </c>
      <c r="F10" s="77" t="s">
        <v>196</v>
      </c>
      <c r="G10" s="77" t="s">
        <v>180</v>
      </c>
      <c r="H10" s="61" t="s">
        <v>177</v>
      </c>
      <c r="I10" s="61" t="s">
        <v>172</v>
      </c>
      <c r="J10" s="61" t="s">
        <v>169</v>
      </c>
      <c r="K10" s="61" t="s">
        <v>164</v>
      </c>
      <c r="L10" s="61" t="s">
        <v>162</v>
      </c>
      <c r="M10" s="4" t="s">
        <v>109</v>
      </c>
      <c r="N10" s="4" t="s">
        <v>107</v>
      </c>
      <c r="O10" s="4" t="s">
        <v>104</v>
      </c>
      <c r="P10" s="4" t="s">
        <v>100</v>
      </c>
      <c r="Q10" s="4" t="s">
        <v>97</v>
      </c>
      <c r="R10" s="4" t="s">
        <v>93</v>
      </c>
      <c r="S10" s="4" t="s">
        <v>86</v>
      </c>
      <c r="T10" s="4" t="s">
        <v>81</v>
      </c>
      <c r="U10" s="4" t="s">
        <v>76</v>
      </c>
      <c r="V10" s="4" t="s">
        <v>72</v>
      </c>
      <c r="W10" s="4" t="s">
        <v>69</v>
      </c>
      <c r="X10" s="4" t="s">
        <v>66</v>
      </c>
      <c r="Y10" s="4" t="s">
        <v>64</v>
      </c>
      <c r="Z10" s="4" t="s">
        <v>62</v>
      </c>
      <c r="AA10" s="4" t="s">
        <v>60</v>
      </c>
      <c r="AB10" s="4" t="s">
        <v>58</v>
      </c>
      <c r="AC10" s="38" t="s">
        <v>56</v>
      </c>
      <c r="AD10" s="38" t="s">
        <v>54</v>
      </c>
      <c r="AE10" s="38" t="s">
        <v>49</v>
      </c>
      <c r="AF10" s="4" t="s">
        <v>11</v>
      </c>
    </row>
    <row r="11" spans="1:32" ht="13.5">
      <c r="B11" s="5" t="s">
        <v>45</v>
      </c>
      <c r="C11" s="78">
        <v>0.11700000000000001</v>
      </c>
      <c r="D11" s="78">
        <v>0.11799999999999999</v>
      </c>
      <c r="E11" s="78">
        <v>0.11799999999999999</v>
      </c>
      <c r="F11" s="78">
        <v>0.115</v>
      </c>
      <c r="G11" s="78" t="s">
        <v>200</v>
      </c>
      <c r="H11" s="16" t="s">
        <v>201</v>
      </c>
      <c r="I11" s="16">
        <v>0.11899999999999999</v>
      </c>
      <c r="J11" s="16">
        <v>0.11799999999999999</v>
      </c>
      <c r="K11" s="16">
        <v>0.11700000000000001</v>
      </c>
      <c r="L11" s="16">
        <v>0.11600000000000001</v>
      </c>
      <c r="M11" s="16">
        <v>0.11600000000000001</v>
      </c>
      <c r="N11" s="16">
        <v>0.112</v>
      </c>
      <c r="O11" s="16">
        <v>0.111</v>
      </c>
      <c r="P11" s="16">
        <v>0.11</v>
      </c>
      <c r="Q11" s="16">
        <v>0.109</v>
      </c>
      <c r="R11" s="16">
        <v>0.108</v>
      </c>
      <c r="S11" s="16">
        <v>0.105</v>
      </c>
      <c r="T11" s="16">
        <v>0.105</v>
      </c>
      <c r="U11" s="16">
        <v>0.10299999999999999</v>
      </c>
      <c r="V11" s="16">
        <v>0.10199999999999999</v>
      </c>
      <c r="W11" s="16">
        <v>0.11</v>
      </c>
      <c r="X11" s="16">
        <v>0.11700000000000001</v>
      </c>
      <c r="Y11" s="16">
        <v>0.126</v>
      </c>
      <c r="Z11" s="16">
        <v>0.122</v>
      </c>
      <c r="AA11" s="16">
        <v>0.11700000000000001</v>
      </c>
      <c r="AB11" s="41">
        <v>0.11700000000000001</v>
      </c>
      <c r="AC11" s="16">
        <v>0.114</v>
      </c>
      <c r="AD11" s="16">
        <v>0.109</v>
      </c>
      <c r="AE11" s="16">
        <v>0.104</v>
      </c>
      <c r="AF11" s="16">
        <v>9.6000000000000002E-2</v>
      </c>
    </row>
    <row r="12" spans="1:32" ht="13.5">
      <c r="B12" s="5" t="s">
        <v>46</v>
      </c>
      <c r="C12" s="78">
        <v>0.13200000000000001</v>
      </c>
      <c r="D12" s="78">
        <v>0.13100000000000001</v>
      </c>
      <c r="E12" s="78">
        <v>0.13100000000000001</v>
      </c>
      <c r="F12" s="78">
        <v>0.128</v>
      </c>
      <c r="G12" s="78">
        <v>0.13</v>
      </c>
      <c r="H12" s="16">
        <v>0.13200000000000001</v>
      </c>
      <c r="I12" s="16">
        <v>0.13100000000000001</v>
      </c>
      <c r="J12" s="16">
        <v>0.13100000000000001</v>
      </c>
      <c r="K12" s="16">
        <v>0.13100000000000001</v>
      </c>
      <c r="L12" s="16">
        <v>0.129</v>
      </c>
      <c r="M12" s="16">
        <v>0.127</v>
      </c>
      <c r="N12" s="16">
        <v>0.124</v>
      </c>
      <c r="O12" s="16">
        <v>0.126</v>
      </c>
      <c r="P12" s="16">
        <v>0.122</v>
      </c>
      <c r="Q12" s="16">
        <v>0.121</v>
      </c>
      <c r="R12" s="16">
        <v>0.11700000000000001</v>
      </c>
      <c r="S12" s="16">
        <v>0.114</v>
      </c>
      <c r="T12" s="16">
        <v>0.115</v>
      </c>
      <c r="U12" s="16">
        <v>0.114</v>
      </c>
      <c r="V12" s="16">
        <v>0.113</v>
      </c>
      <c r="W12" s="16">
        <v>0.12</v>
      </c>
      <c r="X12" s="16">
        <v>0.128</v>
      </c>
      <c r="Y12" s="16">
        <v>0.13800000000000001</v>
      </c>
      <c r="Z12" s="16">
        <v>0.13600000000000001</v>
      </c>
      <c r="AA12" s="16">
        <v>0.13</v>
      </c>
      <c r="AB12" s="41">
        <v>0.13600000000000001</v>
      </c>
      <c r="AC12" s="16">
        <v>0.13200000000000001</v>
      </c>
      <c r="AD12" s="16">
        <v>0.127</v>
      </c>
      <c r="AE12" s="16">
        <v>0.122</v>
      </c>
      <c r="AF12" s="16">
        <v>0.11600000000000001</v>
      </c>
    </row>
    <row r="13" spans="1:32" ht="13.5">
      <c r="B13" s="5" t="s">
        <v>47</v>
      </c>
      <c r="C13" s="78">
        <v>0.151</v>
      </c>
      <c r="D13" s="78">
        <v>0.15</v>
      </c>
      <c r="E13" s="78">
        <v>0.14899999999999999</v>
      </c>
      <c r="F13" s="78">
        <v>0.14499999999999999</v>
      </c>
      <c r="G13" s="78">
        <v>0.14699999999999999</v>
      </c>
      <c r="H13" s="16">
        <v>0.14799999999999999</v>
      </c>
      <c r="I13" s="16">
        <v>0.14699999999999999</v>
      </c>
      <c r="J13" s="16">
        <v>0.14699999999999999</v>
      </c>
      <c r="K13" s="16">
        <v>0.14799999999999999</v>
      </c>
      <c r="L13" s="16">
        <v>0.14499999999999999</v>
      </c>
      <c r="M13" s="16">
        <v>0.14399999999999999</v>
      </c>
      <c r="N13" s="16">
        <v>0.14000000000000001</v>
      </c>
      <c r="O13" s="16">
        <v>0.13900000000000001</v>
      </c>
      <c r="P13" s="16">
        <v>0.13600000000000001</v>
      </c>
      <c r="Q13" s="16">
        <v>0.13400000000000001</v>
      </c>
      <c r="R13" s="16">
        <v>0.13</v>
      </c>
      <c r="S13" s="16">
        <v>0.127</v>
      </c>
      <c r="T13" s="16">
        <v>0.126</v>
      </c>
      <c r="U13" s="16">
        <v>0.122</v>
      </c>
      <c r="V13" s="16">
        <v>0.121</v>
      </c>
      <c r="W13" s="16">
        <v>0.13</v>
      </c>
      <c r="X13" s="16">
        <v>0.14299999999999999</v>
      </c>
      <c r="Y13" s="16">
        <v>0.153</v>
      </c>
      <c r="Z13" s="16">
        <v>0.152</v>
      </c>
      <c r="AA13" s="16">
        <v>0.14699999999999999</v>
      </c>
      <c r="AB13" s="41">
        <v>0.155</v>
      </c>
      <c r="AC13" s="16">
        <v>0.153</v>
      </c>
      <c r="AD13" s="16">
        <v>0.14699999999999999</v>
      </c>
      <c r="AE13" s="16">
        <v>0.14399999999999999</v>
      </c>
      <c r="AF13" s="16">
        <v>0.14000000000000001</v>
      </c>
    </row>
    <row r="15" spans="1:32" ht="13.5">
      <c r="B15" s="5" t="s">
        <v>71</v>
      </c>
      <c r="C15" s="5"/>
      <c r="D15" s="5"/>
      <c r="E15" s="5"/>
      <c r="F15" s="5"/>
      <c r="G15" s="5"/>
      <c r="H15" s="5"/>
      <c r="I15" s="5"/>
    </row>
    <row r="16" spans="1:32" ht="13.5">
      <c r="B16" s="67" t="s">
        <v>199</v>
      </c>
      <c r="C16" s="67"/>
    </row>
    <row r="18" spans="10:20">
      <c r="J18" s="43"/>
      <c r="K18" s="43"/>
      <c r="L18" s="43"/>
      <c r="M18" s="43"/>
      <c r="N18" s="43"/>
      <c r="O18" s="43"/>
      <c r="P18" s="43"/>
      <c r="Q18" s="43"/>
      <c r="R18" s="43"/>
      <c r="S18" s="43"/>
      <c r="T18" s="43"/>
    </row>
  </sheetData>
  <phoneticPr fontId="6"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G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F6"/>
  <sheetViews>
    <sheetView showGridLines="0" topLeftCell="S1" zoomScaleNormal="100" workbookViewId="0">
      <selection activeCell="AF13" sqref="A1:AF13"/>
    </sheetView>
  </sheetViews>
  <sheetFormatPr baseColWidth="10" defaultColWidth="11.42578125" defaultRowHeight="12.75"/>
  <cols>
    <col min="1" max="1" width="1.140625" customWidth="1"/>
    <col min="2" max="2" width="43.28515625" customWidth="1"/>
    <col min="3" max="3" width="7.5703125" style="126" customWidth="1"/>
    <col min="4" max="4" width="7.5703125" style="89" customWidth="1"/>
    <col min="5" max="5" width="7.5703125" style="87" customWidth="1"/>
    <col min="6" max="6" width="7.5703125" style="86" customWidth="1"/>
    <col min="7" max="16" width="7.5703125" customWidth="1"/>
    <col min="17" max="32" width="8.7109375" customWidth="1"/>
  </cols>
  <sheetData>
    <row r="1" spans="1:32" ht="20.25" customHeight="1">
      <c r="A1" s="3"/>
      <c r="B1" s="2"/>
      <c r="C1" s="2"/>
      <c r="D1" s="2"/>
      <c r="E1" s="2"/>
      <c r="F1" s="2"/>
      <c r="G1" s="2"/>
      <c r="H1" s="2"/>
      <c r="I1" s="2"/>
      <c r="J1" s="2"/>
      <c r="K1" s="2"/>
      <c r="L1" s="2"/>
      <c r="M1" s="2"/>
      <c r="N1" s="2"/>
      <c r="O1" s="2"/>
      <c r="P1" s="2"/>
    </row>
    <row r="2" spans="1:32" ht="16.5" customHeight="1"/>
    <row r="3" spans="1:32" ht="13.5">
      <c r="B3" s="6" t="s">
        <v>18</v>
      </c>
      <c r="C3" s="81" t="s">
        <v>227</v>
      </c>
      <c r="D3" s="81" t="s">
        <v>213</v>
      </c>
      <c r="E3" s="81" t="s">
        <v>202</v>
      </c>
      <c r="F3" s="81" t="s">
        <v>189</v>
      </c>
      <c r="G3" s="81" t="s">
        <v>181</v>
      </c>
      <c r="H3" s="35" t="s">
        <v>175</v>
      </c>
      <c r="I3" s="35" t="s">
        <v>173</v>
      </c>
      <c r="J3" s="35" t="s">
        <v>170</v>
      </c>
      <c r="K3" s="35" t="s">
        <v>165</v>
      </c>
      <c r="L3" s="35" t="s">
        <v>161</v>
      </c>
      <c r="M3" s="35" t="s">
        <v>110</v>
      </c>
      <c r="N3" s="35" t="s">
        <v>106</v>
      </c>
      <c r="O3" s="35" t="s">
        <v>101</v>
      </c>
      <c r="P3" s="35" t="s">
        <v>99</v>
      </c>
      <c r="Q3" s="35" t="s">
        <v>95</v>
      </c>
      <c r="R3" s="35" t="s">
        <v>92</v>
      </c>
      <c r="S3" s="35" t="s">
        <v>84</v>
      </c>
      <c r="T3" s="35" t="s">
        <v>77</v>
      </c>
      <c r="U3" s="35" t="s">
        <v>74</v>
      </c>
      <c r="V3" s="35" t="s">
        <v>70</v>
      </c>
      <c r="W3" s="35" t="s">
        <v>67</v>
      </c>
      <c r="X3" s="35" t="s">
        <v>65</v>
      </c>
      <c r="Y3" s="35" t="s">
        <v>63</v>
      </c>
      <c r="Z3" s="35" t="s">
        <v>61</v>
      </c>
      <c r="AA3" s="35" t="s">
        <v>59</v>
      </c>
      <c r="AB3" s="35" t="s">
        <v>57</v>
      </c>
      <c r="AC3" s="35" t="s">
        <v>55</v>
      </c>
      <c r="AD3" s="35" t="s">
        <v>53</v>
      </c>
      <c r="AE3" s="35" t="s">
        <v>50</v>
      </c>
      <c r="AF3" s="10" t="s">
        <v>16</v>
      </c>
    </row>
    <row r="4" spans="1:32" ht="2.25" customHeight="1">
      <c r="B4" s="11"/>
      <c r="H4" s="11"/>
      <c r="I4" s="11"/>
      <c r="J4" s="11"/>
      <c r="K4" s="11"/>
      <c r="L4" s="11"/>
      <c r="M4" s="11"/>
      <c r="N4" s="11"/>
      <c r="O4" s="11"/>
      <c r="P4" s="11"/>
    </row>
    <row r="5" spans="1:32">
      <c r="B5" s="47" t="s">
        <v>82</v>
      </c>
      <c r="C5" s="126">
        <v>23</v>
      </c>
      <c r="D5" s="89">
        <v>27</v>
      </c>
      <c r="E5" s="87">
        <v>23</v>
      </c>
      <c r="F5" s="86">
        <v>24</v>
      </c>
      <c r="G5">
        <v>25</v>
      </c>
      <c r="H5">
        <v>22</v>
      </c>
      <c r="I5">
        <v>22</v>
      </c>
      <c r="J5">
        <v>27</v>
      </c>
      <c r="K5">
        <v>31</v>
      </c>
      <c r="L5">
        <v>31</v>
      </c>
      <c r="M5">
        <v>28</v>
      </c>
      <c r="N5">
        <v>34</v>
      </c>
      <c r="O5">
        <v>43</v>
      </c>
      <c r="P5">
        <v>43</v>
      </c>
      <c r="Q5">
        <v>43</v>
      </c>
      <c r="R5">
        <v>37</v>
      </c>
      <c r="S5">
        <v>31</v>
      </c>
      <c r="T5">
        <v>28</v>
      </c>
      <c r="U5">
        <v>29</v>
      </c>
      <c r="V5">
        <v>36</v>
      </c>
      <c r="W5">
        <v>33</v>
      </c>
      <c r="X5">
        <v>35</v>
      </c>
      <c r="Y5">
        <v>35</v>
      </c>
      <c r="Z5">
        <v>42</v>
      </c>
      <c r="AA5">
        <v>32</v>
      </c>
      <c r="AB5">
        <v>34</v>
      </c>
      <c r="AC5">
        <v>40</v>
      </c>
      <c r="AD5">
        <v>46</v>
      </c>
      <c r="AE5">
        <v>48</v>
      </c>
      <c r="AF5">
        <v>52</v>
      </c>
    </row>
    <row r="6" spans="1:32" ht="14.25">
      <c r="B6" s="12"/>
      <c r="C6" s="12"/>
      <c r="D6" s="12"/>
      <c r="E6" s="12"/>
      <c r="F6" s="12"/>
      <c r="G6" s="12"/>
      <c r="I6" s="12"/>
      <c r="J6" s="12"/>
      <c r="K6" s="12"/>
      <c r="L6" s="12"/>
      <c r="M6" s="12"/>
      <c r="N6" s="12"/>
      <c r="O6" s="12"/>
      <c r="P6" s="12"/>
    </row>
  </sheetData>
  <phoneticPr fontId="6"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0.</vt:lpstr>
      <vt:lpstr>1.</vt:lpstr>
      <vt:lpstr>2.</vt:lpstr>
      <vt:lpstr>3.</vt:lpstr>
      <vt:lpstr>4.</vt:lpstr>
      <vt:lpstr>5.</vt:lpstr>
      <vt:lpstr>Feuil1</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2019-04-29T13:00:15Z</cp:lastPrinted>
  <dcterms:created xsi:type="dcterms:W3CDTF">1996-10-14T23:33:28Z</dcterms:created>
  <dcterms:modified xsi:type="dcterms:W3CDTF">2019-05-02T08:39:53Z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