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fileSharing readOnlyRecommended="1"/>
  <workbookPr codeName="ThisWorkbook" defaultThemeVersion="124226"/>
  <mc:AlternateContent xmlns:mc="http://schemas.openxmlformats.org/markup-compatibility/2006">
    <mc:Choice Requires="x15">
      <x15ac:absPath xmlns:x15ac="http://schemas.microsoft.com/office/spreadsheetml/2010/11/ac" url="\\pardmp14sh\FDG\Finances_et_Controle\RESULTATS\2025 1er trim\Documents finaux pour publication\Séries trimestrielles\"/>
    </mc:Choice>
  </mc:AlternateContent>
  <xr:revisionPtr revIDLastSave="0" documentId="13_ncr:1_{7FA5D01B-A27B-46D6-9B5E-6A277AD67F01}" xr6:coauthVersionLast="47" xr6:coauthVersionMax="47" xr10:uidLastSave="{00000000-0000-0000-0000-000000000000}"/>
  <bookViews>
    <workbookView xWindow="-120" yWindow="-120" windowWidth="29040" windowHeight="15840" tabRatio="405"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0" r:id="rId7"/>
    <sheet name="4." sheetId="141" r:id="rId8"/>
    <sheet name="5." sheetId="142" r:id="rId9"/>
    <sheet name="6." sheetId="144" r:id="rId10"/>
    <sheet name="7." sheetId="15" r:id="rId11"/>
    <sheet name="8." sheetId="16" r:id="rId12"/>
    <sheet name="9." sheetId="19" r:id="rId13"/>
  </sheets>
  <externalReferences>
    <externalReference r:id="rId14"/>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'1.'!$B$6:$H$7</definedName>
    <definedName name="_xlnm.Print_Area" localSheetId="2">'2.'!$A$1:$J$4</definedName>
    <definedName name="_xlnm.Print_Area" localSheetId="10">'7.'!$B$3:$Y$53</definedName>
    <definedName name="_xlnm.Print_Area" localSheetId="11">'8.'!$A$1:$AA$17</definedName>
    <definedName name="_xlnm.Print_Area" localSheetId="12">'9.'!$A$1:$BD$7</definedName>
    <definedName name="_xlnm.Print_Area" localSheetId="3">'BNP PARIBAS'!$A$1:$J$4</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6" i="134" l="1"/>
  <c r="I149" i="134"/>
  <c r="J32" i="15" l="1"/>
  <c r="J30" i="15"/>
  <c r="J29" i="15"/>
  <c r="AL18" i="15" l="1"/>
  <c r="AO40" i="15" l="1"/>
</calcChain>
</file>

<file path=xl/sharedStrings.xml><?xml version="1.0" encoding="utf-8"?>
<sst xmlns="http://schemas.openxmlformats.org/spreadsheetml/2006/main" count="2017" uniqueCount="428">
  <si>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</si>
  <si>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</si>
  <si>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</si>
  <si>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</si>
  <si>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</si>
  <si>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</si>
  <si>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</si>
  <si>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</si>
  <si>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</si>
  <si>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</si>
  <si>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</si>
  <si>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</si>
  <si>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</si>
  <si>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</si>
  <si>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</si>
  <si>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</si>
  <si>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</si>
  <si>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</si>
  <si>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</si>
  <si>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</si>
  <si>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</si>
  <si>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</si>
  <si>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</si>
  <si>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</si>
  <si>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</si>
  <si>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</si>
  <si>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</si>
  <si>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</si>
  <si>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</si>
  <si>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</si>
  <si>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</si>
  <si>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</si>
  <si>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</si>
  <si>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</si>
  <si>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</si>
  <si>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</si>
  <si>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</si>
  <si>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</si>
  <si>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</si>
  <si>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</si>
  <si>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</si>
  <si>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</si>
  <si>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</si>
  <si>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</si>
  <si>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</si>
  <si>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</si>
  <si>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</si>
  <si>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</si>
  <si>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</si>
  <si>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</si>
  <si>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</si>
  <si>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</si>
  <si>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</si>
  <si>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</si>
  <si>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</si>
  <si>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</si>
  <si>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</si>
  <si>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</si>
  <si>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</si>
  <si>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</si>
  <si>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</si>
  <si>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</si>
  <si>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</si>
  <si>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</si>
  <si>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</si>
  <si>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</si>
  <si>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</si>
  <si>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</si>
  <si>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</si>
  <si>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</si>
  <si>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</si>
  <si>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</si>
  <si>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</si>
  <si>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</si>
  <si>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</si>
  <si>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</si>
  <si>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</si>
  <si>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</si>
  <si>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</si>
  <si>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</si>
  <si>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</si>
  <si>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</si>
  <si>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</si>
  <si>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</si>
  <si>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</si>
  <si>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</si>
  <si>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</si>
  <si>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</si>
  <si>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</si>
  <si>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</si>
  <si>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</si>
  <si>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</si>
  <si>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</si>
  <si>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</si>
  <si>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</si>
  <si>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</si>
  <si>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</si>
  <si>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</si>
  <si>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</si>
  <si>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</si>
  <si>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</si>
  <si>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</si>
  <si>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</si>
  <si>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</si>
  <si>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</si>
  <si>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</si>
  <si>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</si>
  <si>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</si>
  <si>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</si>
  <si>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</si>
  <si>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</si>
  <si>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</si>
  <si>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</si>
  <si>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</si>
  <si>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</si>
  <si>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</si>
  <si>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</si>
  <si>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</si>
  <si>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</si>
  <si>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</si>
  <si>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</si>
  <si>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</si>
  <si>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</si>
  <si>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</si>
  <si>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</si>
  <si>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</si>
  <si>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</si>
  <si>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</si>
  <si>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</si>
  <si>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</si>
  <si>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</si>
  <si>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</si>
  <si>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</si>
  <si>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</si>
  <si>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</si>
  <si>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</si>
  <si>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</si>
  <si>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</si>
  <si>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</si>
  <si>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</si>
  <si>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</si>
  <si>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</si>
  <si>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</si>
  <si>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</si>
  <si>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</si>
  <si>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</si>
  <si>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</si>
  <si>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</si>
  <si>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</si>
  <si>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</si>
  <si>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</si>
  <si>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</si>
  <si>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</si>
  <si>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</si>
  <si>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</si>
  <si>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</si>
  <si>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</si>
  <si>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</si>
  <si>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</si>
  <si>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</si>
  <si>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</si>
  <si>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</si>
  <si>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</si>
  <si>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</si>
  <si>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</si>
  <si>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</si>
  <si>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</si>
  <si>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</si>
  <si>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</si>
  <si>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</si>
  <si>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</si>
  <si>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</si>
  <si>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</si>
  <si>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</si>
  <si>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</si>
  <si>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</si>
  <si>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</si>
  <si>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</si>
  <si>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</si>
  <si>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</si>
  <si>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</si>
  <si>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</si>
  <si>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</si>
  <si>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</si>
  <si>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</si>
  <si>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</si>
  <si>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</si>
  <si>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</si>
  <si>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</si>
  <si>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</si>
  <si>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</si>
  <si>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</si>
  <si>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</si>
  <si>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</si>
  <si>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</si>
  <si>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</si>
  <si>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</si>
  <si>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</si>
  <si>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</si>
  <si>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</si>
  <si>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</si>
  <si>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</si>
  <si>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</si>
  <si>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</si>
  <si>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</si>
  <si>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</si>
  <si>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</si>
  <si>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</si>
  <si>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</si>
  <si>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</si>
  <si>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</si>
  <si>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</si>
  <si>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</si>
  <si>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</si>
  <si>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</si>
  <si>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</si>
  <si>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</si>
  <si>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</si>
  <si>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</si>
  <si>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</si>
  <si>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</si>
  <si>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</si>
  <si>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</si>
  <si>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</si>
  <si>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</si>
  <si>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</si>
  <si>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</si>
  <si>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</si>
  <si>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</si>
  <si>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</si>
  <si>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</si>
  <si>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</si>
  <si>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</si>
  <si>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</si>
  <si>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</si>
  <si>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Management</t>
  </si>
  <si>
    <t>30.09.22***</t>
  </si>
  <si>
    <t>30.09.22</t>
  </si>
  <si>
    <t>Book value per share (€bn)</t>
  </si>
  <si>
    <t>31.12.22</t>
  </si>
  <si>
    <t>31.12.22***</t>
  </si>
  <si>
    <t>1Q23</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</si>
  <si>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</si>
  <si>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</si>
  <si>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</si>
  <si>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</si>
  <si>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</si>
  <si>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</si>
  <si>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</si>
  <si>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</si>
  <si>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</si>
  <si>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</si>
  <si>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</si>
  <si>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</si>
  <si>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</si>
  <si>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</si>
  <si>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</si>
  <si>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</si>
  <si>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</si>
  <si>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</si>
  <si>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</si>
  <si>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</si>
  <si>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</si>
  <si>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</si>
  <si>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</si>
  <si>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</si>
  <si>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</si>
  <si>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</si>
  <si>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</si>
  <si>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</si>
  <si>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</si>
  <si>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</si>
  <si>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</si>
  <si>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</si>
  <si>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</si>
  <si>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</si>
  <si>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</si>
  <si>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</si>
  <si>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</si>
  <si>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</si>
  <si>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</si>
  <si>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</si>
  <si>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</si>
  <si>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</si>
  <si>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</si>
  <si>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</si>
  <si>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</si>
  <si>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31.12.22*</t>
  </si>
  <si>
    <t>*31.12.22 restated according IFRS17 and 9</t>
  </si>
  <si>
    <t>31.12.23</t>
  </si>
  <si>
    <t>31.12.23***</t>
  </si>
  <si>
    <t>4Q23</t>
  </si>
  <si>
    <t>Other net losses for risk on financial instruments</t>
  </si>
  <si>
    <t>31.03.24</t>
  </si>
  <si>
    <t>31.03.24***</t>
  </si>
  <si>
    <t>1Q24</t>
  </si>
  <si>
    <t xml:space="preserve">1Q24 </t>
  </si>
  <si>
    <t>Cost of Risk and others</t>
  </si>
  <si>
    <r>
      <t>Europe-Mediterranean (including 100% of Private Banking)</t>
    </r>
    <r>
      <rPr>
        <b/>
        <vertAlign val="superscript"/>
        <sz val="9"/>
        <rFont val="Arial Narrow"/>
        <family val="2"/>
      </rPr>
      <t>1</t>
    </r>
  </si>
  <si>
    <t>Pre-Tax Income of Europe-Mediterranean</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</si>
  <si>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</si>
  <si>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</si>
  <si>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</si>
  <si>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</si>
  <si>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</si>
  <si>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</si>
  <si>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</si>
  <si>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</si>
  <si>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</si>
  <si>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</si>
  <si>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</si>
  <si>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</si>
  <si>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</si>
  <si>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</si>
  <si>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 xml:space="preserve">2Q24 </t>
  </si>
  <si>
    <t>Average Loans personal Investors (€bn)</t>
  </si>
  <si>
    <t>Average deposits personal Investors (€bn)</t>
  </si>
  <si>
    <t>30.06.24***</t>
  </si>
  <si>
    <t>30.06.24</t>
  </si>
  <si>
    <t xml:space="preserve">incl. net interest revenue </t>
  </si>
  <si>
    <t xml:space="preserve">incl. fees     </t>
  </si>
  <si>
    <t>spreadsheet BNP Paribas, BNPP by core businesses &amp; BNPP by core businesses distributable</t>
  </si>
  <si>
    <t>3Q24</t>
  </si>
  <si>
    <t>30.09.24</t>
  </si>
  <si>
    <t>30.09.24***</t>
  </si>
  <si>
    <t>Average outstandings 
(€bn)</t>
  </si>
  <si>
    <t>Loans</t>
  </si>
  <si>
    <t>Off balance sheet savings (€bn)</t>
  </si>
  <si>
    <t>Deposits</t>
  </si>
  <si>
    <t>Assets under management</t>
  </si>
  <si>
    <t>Var.</t>
  </si>
  <si>
    <t xml:space="preserve">3Q24 </t>
  </si>
  <si>
    <t>WAM</t>
  </si>
  <si>
    <t>Restatement of attributable costs (Internal Distributors)</t>
  </si>
  <si>
    <t>Revenues including TRAC</t>
  </si>
  <si>
    <t>31.12.24</t>
  </si>
  <si>
    <t>31.12.24***</t>
  </si>
  <si>
    <t>4Q24</t>
  </si>
  <si>
    <t xml:space="preserve">2024 </t>
  </si>
  <si>
    <t xml:space="preserve">4Q24 </t>
  </si>
  <si>
    <t>Asset Management (including Real Estate &amp; IPS Investment)</t>
  </si>
  <si>
    <t>Corporate Center</t>
  </si>
  <si>
    <t>Corporate Center excl. restatement related to insurance activities of the volatility (IFRS9) and attributable costs (internal distributors)</t>
  </si>
  <si>
    <t>Corporate Center : restatement related to insurance activities of the volatility (IFRS9) and attributable costs (internal distributors)</t>
  </si>
  <si>
    <t>Restatement of the volatility (Insurance business)</t>
  </si>
  <si>
    <t>Group results (2024 restated) / Résultats du Groupe (2024 restated)</t>
  </si>
  <si>
    <t xml:space="preserve">As a reminder, on 28 March 2025, BNP Paribas published quarterly series for 2024, restated to reflect, among other things, the transposition into European Union law of the finalisation of Basel 3 (Basel 4) by Regulation (EU) 2024/1623 of the European Parliament and of the Council of 31 May 2024 amending Regulation (EU) No 575/2013, the change in the allocation of normalised equity from 11% to 12% of risk-weighted assets, and the reclassification of income and business data from the non-strategic perimeter of Personal Finance to Corporate Centre. This presentation reflects this restatement. </t>
  </si>
  <si>
    <t>Pour rappel, BNP Paribas a publié le 28 mars 2025 des séries trimestrielles de l’année 2024 recomposées pour tenir compte notamment de la transposition en droit de l’Union européenne de la finalisation de Bâle 3 (Bâle 4) par le règlement (EU) 2024/1623 du Parlement Européen et du Conseil du 31 mai 2024 amendant le règlement (EU) 575/2013, du passage de l’allocation des fonds propres normalisés de 11% à 12% des actifs pondérés, et du reclassement de données de résultat et d’activité du périmètre non stratégique de Personal Finance dans Autres Activités. Cette présentation reprend cette recomposition.</t>
  </si>
  <si>
    <t>1Q25</t>
  </si>
  <si>
    <t>31.03.25</t>
  </si>
  <si>
    <t xml:space="preserve">Group results, reported and restated for 2024 figures </t>
  </si>
  <si>
    <t xml:space="preserve">1Q25 </t>
  </si>
  <si>
    <t>Personal Finance (Core)</t>
  </si>
  <si>
    <t>Corporate Center (Total)</t>
  </si>
  <si>
    <t>%Change1Q24</t>
  </si>
  <si>
    <t xml:space="preserve">%Change4Q24 </t>
  </si>
  <si>
    <t>CPB in the Eurozone*</t>
  </si>
  <si>
    <t>incl. CPBF *</t>
  </si>
  <si>
    <t>Revenues (including 100% of Private Banking and excl. PEL/CEL for CPBF)</t>
  </si>
  <si>
    <t>Gross operating profit</t>
  </si>
  <si>
    <t>Cost/Income (%)</t>
  </si>
  <si>
    <t>with 2/3 of private Banking including PEL/CEL for CPBF</t>
  </si>
  <si>
    <t>Revenues</t>
  </si>
  <si>
    <t xml:space="preserve">RWA </t>
  </si>
  <si>
    <t xml:space="preserve">Allocated Equity (YTD) </t>
  </si>
  <si>
    <t>RONE (annualised basis)</t>
  </si>
  <si>
    <t>Loans and customer funds (incl. 100% of Private Banking)</t>
  </si>
  <si>
    <t>Individual customers</t>
  </si>
  <si>
    <t>inc. Mortgages</t>
  </si>
  <si>
    <t>incl. current accounts</t>
  </si>
  <si>
    <t>incl. savings accounts</t>
  </si>
  <si>
    <t>incl. term deposits</t>
  </si>
  <si>
    <t>Life insurance</t>
  </si>
  <si>
    <t>Mutual funds</t>
  </si>
  <si>
    <t>incl. BNL</t>
  </si>
  <si>
    <t>incl. CPBB</t>
  </si>
  <si>
    <t>incl. CPBL</t>
  </si>
  <si>
    <t>EM</t>
  </si>
  <si>
    <t>Total Specialised Businesses</t>
  </si>
  <si>
    <t>incl. Personal Finance</t>
  </si>
  <si>
    <t>incl. Arval &amp; Leasing Solutions</t>
  </si>
  <si>
    <t>incl.  New Digital Businesses</t>
  </si>
  <si>
    <t>&amp; Personal Investors*</t>
  </si>
  <si>
    <t>Allocated Equity (YTD)</t>
  </si>
  <si>
    <t>Business indicators (incl. 100% of Private Banking)</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</si>
  <si>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</si>
  <si>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</si>
  <si>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</si>
  <si>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</si>
  <si>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</si>
  <si>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</si>
  <si>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</si>
  <si>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</si>
  <si>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</si>
  <si>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</si>
  <si>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</si>
  <si>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</si>
  <si>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</si>
  <si>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</si>
  <si>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</si>
  <si>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</si>
  <si>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o/w Wealth Management</t>
  </si>
  <si>
    <t>o/w Asset Management *</t>
  </si>
  <si>
    <t xml:space="preserve">Other Results </t>
  </si>
  <si>
    <t>Business indicators (in €bn)</t>
  </si>
  <si>
    <t xml:space="preserve">Net asset flows  </t>
  </si>
  <si>
    <t xml:space="preserve">Gross Written Premiums  </t>
  </si>
  <si>
    <t>o/w Gross Written Premiums Savings</t>
  </si>
  <si>
    <t>o/w Gross Written Premiums Protection</t>
  </si>
  <si>
    <t>*Including Real Estate &amp; IPS Investments</t>
  </si>
  <si>
    <t>spreadsheet 3 to 6</t>
  </si>
  <si>
    <t>spreadsheet 7</t>
  </si>
  <si>
    <t>spreadsheet 8</t>
  </si>
  <si>
    <t>spreadsheet 9</t>
  </si>
  <si>
    <t>Dashboards / Tableaux de bord</t>
  </si>
  <si>
    <r>
      <t>FIRST QUARTER 2025 RESULTS /</t>
    </r>
    <r>
      <rPr>
        <b/>
        <sz val="18.399999999999999"/>
        <color rgb="FFFF0000"/>
        <rFont val="Arial"/>
        <family val="2"/>
      </rPr>
      <t xml:space="preserve"> </t>
    </r>
    <r>
      <rPr>
        <b/>
        <sz val="16"/>
        <rFont val="Arial"/>
        <family val="2"/>
      </rPr>
      <t>RÉSULTATS AU 31 MARS 2025</t>
    </r>
  </si>
  <si>
    <t>Cost of Risk &amp; Others</t>
  </si>
  <si>
    <t>BNP PARIBAS by core businesses vs. Restated 2024</t>
  </si>
  <si>
    <t>Revenues TRAC</t>
  </si>
  <si>
    <t>Global Banking - loans (€bn)</t>
  </si>
  <si>
    <t>Global Banking - deposits (€bn)</t>
  </si>
  <si>
    <t>Securities Services - AuC (€bn)</t>
  </si>
  <si>
    <t>Securities Services - AuA (€bn)</t>
  </si>
  <si>
    <t>Securities Services - transactions (m)</t>
  </si>
  <si>
    <t>CRR3 since 31.03.25 ; CRR2 before</t>
  </si>
  <si>
    <t>31.03.25 Fully Loaded</t>
  </si>
  <si>
    <t>31.03.25 Phased In</t>
  </si>
  <si>
    <t>****Including IFRS 9 transitional provisions (CRR3)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</si>
</sst>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6">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s>
  <fonts count="3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sz val="8"/>
      <color theme="0"/>
      <name val="Arial Narrow"/>
      <family val="2"/>
    </font>
    <font>
      <b/>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i/>
      <sz val="9"/>
      <color theme="1"/>
      <name val="Arial"/>
      <family val="2"/>
    </font>
    <font>
      <sz val="9"/>
      <color theme="1"/>
      <name val="Calibri"/>
      <family val="2"/>
      <scheme val="minor"/>
    </font>
    <font>
      <b/>
      <sz val="18.399999999999999"/>
      <color rgb="FFFF0000"/>
      <name val="Arial"/>
      <family val="2"/>
    </font>
    <font>
      <sz val="10"/>
      <color theme="1"/>
      <name val="Arial Narrow"/>
      <family val="2"/>
    </font>
    <font>
      <b/>
      <sz val="10"/>
      <color indexed="8"/>
      <name val="Arial Narrow"/>
      <family val="2"/>
    </font>
    <font>
      <b/>
      <sz val="10"/>
      <name val="Arial Narrow"/>
      <family val="2"/>
    </font>
    <font>
      <sz val="10"/>
      <color rgb="FF000000"/>
      <name val="Arial Narrow"/>
      <family val="2"/>
    </font>
    <font>
      <i/>
      <sz val="10"/>
      <name val="Arial Narrow"/>
      <family val="2"/>
    </font>
    <font>
      <i/>
      <sz val="10"/>
      <color rgb="FF000000"/>
      <name val="Arial Narrow"/>
      <family val="2"/>
    </font>
  </fonts>
  <fills count="9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s>
  <borders count="71">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top style="thin">
        <color rgb="FF7D7D7D"/>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style="thin">
        <color theme="0" tint="-0.499984740745262"/>
      </left>
      <right/>
      <top/>
      <bottom/>
      <diagonal/>
    </border>
    <border>
      <left/>
      <right/>
      <top/>
      <bottom style="thin">
        <color theme="0" tint="-0.249977111117893"/>
      </bottom>
      <diagonal/>
    </border>
  </borders>
  <cellStyleXfs count="56652">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4" fillId="0" borderId="0"/>
    <xf numFmtId="0" fontId="315"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6"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7"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8"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6" fillId="0" borderId="0" applyFont="0" applyFill="0" applyBorder="0" applyAlignment="0" applyProtection="0"/>
    <xf numFmtId="0" fontId="4" fillId="0" borderId="0"/>
    <xf numFmtId="43" fontId="326"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7" fillId="0" borderId="0" applyNumberFormat="0" applyFill="0" applyBorder="0" applyAlignment="0" applyProtection="0">
      <alignment vertical="center"/>
    </xf>
    <xf numFmtId="43" fontId="328" fillId="0" borderId="0" applyFont="0" applyFill="0" applyBorder="0" applyAlignment="0" applyProtection="0"/>
    <xf numFmtId="9" fontId="328" fillId="0" borderId="0" applyFont="0" applyFill="0" applyBorder="0" applyAlignment="0" applyProtection="0"/>
  </cellStyleXfs>
  <cellXfs count="485">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3" fontId="50" fillId="0" borderId="0" xfId="6" applyNumberFormat="1" applyFont="1" applyFill="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54" fillId="0" borderId="0" xfId="56370" quotePrefix="1" applyNumberFormat="1" applyFont="1" applyAlignment="1">
      <alignment horizontal="left"/>
    </xf>
    <xf numFmtId="1" fontId="49" fillId="0" borderId="0" xfId="56370" quotePrefix="1" applyNumberFormat="1" applyFont="1" applyAlignment="1">
      <alignment horizontal="left"/>
    </xf>
    <xf numFmtId="3" fontId="49" fillId="0" borderId="0" xfId="56370"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 fontId="49" fillId="0" borderId="0" xfId="15" applyNumberFormat="1" applyFont="1" applyAlignment="1">
      <alignment horizontal="right"/>
    </xf>
    <xf numFmtId="3" fontId="50" fillId="0" borderId="0" xfId="15" applyNumberFormat="1" applyFont="1" applyAlignment="1">
      <alignment horizontal="right"/>
    </xf>
    <xf numFmtId="178" fontId="308" fillId="0" borderId="0" xfId="15" quotePrefix="1" applyNumberFormat="1" applyFont="1" applyAlignment="1">
      <alignment horizontal="right"/>
    </xf>
    <xf numFmtId="342" fontId="50" fillId="0" borderId="0" xfId="4" quotePrefix="1" applyNumberFormat="1" applyFont="1" applyAlignment="1">
      <alignment horizontal="right" vertical="center"/>
    </xf>
    <xf numFmtId="1" fontId="62" fillId="0" borderId="0" xfId="56370" quotePrefix="1" applyNumberFormat="1" applyFont="1" applyAlignment="1">
      <alignment horizontal="left"/>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0" fontId="49" fillId="2" borderId="0" xfId="56370" quotePrefix="1" applyFont="1" applyFill="1" applyAlignment="1">
      <alignment horizontal="left"/>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4" fillId="0" borderId="0" xfId="15" quotePrefix="1" applyNumberFormat="1" applyFont="1" applyAlignment="1">
      <alignment horizontal="right" vertical="center"/>
    </xf>
    <xf numFmtId="177" fontId="50" fillId="2" borderId="0" xfId="15" quotePrefix="1" applyNumberFormat="1" applyFont="1" applyFill="1" applyAlignment="1">
      <alignment horizontal="righ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0" fontId="310" fillId="0" borderId="0" xfId="56591" applyFont="1"/>
    <xf numFmtId="177" fontId="50" fillId="0" borderId="0" xfId="4" quotePrefix="1" applyNumberFormat="1" applyFont="1" applyAlignment="1">
      <alignment horizontal="right"/>
    </xf>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343" fontId="50" fillId="0" borderId="0" xfId="56370"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0" fontId="44" fillId="0" borderId="0" xfId="15" applyAlignment="1">
      <alignment wrapText="1"/>
    </xf>
    <xf numFmtId="1" fontId="50" fillId="0" borderId="0" xfId="56370" applyNumberFormat="1" applyFont="1"/>
    <xf numFmtId="178" fontId="308" fillId="0" borderId="0" xfId="15" applyNumberFormat="1" applyFont="1" applyAlignment="1">
      <alignment horizontal="right"/>
    </xf>
    <xf numFmtId="0" fontId="50" fillId="2" borderId="0" xfId="4" applyFont="1" applyFill="1"/>
    <xf numFmtId="177" fontId="55" fillId="2" borderId="0" xfId="4" quotePrefix="1" applyNumberFormat="1" applyFont="1" applyFill="1" applyAlignment="1">
      <alignment horizontal="right"/>
    </xf>
    <xf numFmtId="344" fontId="319"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177" fontId="321" fillId="2" borderId="0" xfId="4" quotePrefix="1" applyNumberFormat="1" applyFont="1" applyFill="1" applyAlignment="1">
      <alignment horizontal="right"/>
    </xf>
    <xf numFmtId="344" fontId="319"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1"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9" fillId="0" borderId="0" xfId="4" quotePrefix="1" applyNumberFormat="1" applyFont="1" applyAlignment="1">
      <alignment horizontal="right"/>
    </xf>
    <xf numFmtId="0" fontId="319" fillId="0" borderId="0" xfId="4" quotePrefix="1" applyFont="1" applyAlignment="1">
      <alignment horizontal="right"/>
    </xf>
    <xf numFmtId="177" fontId="53" fillId="0" borderId="0" xfId="4" quotePrefix="1" applyNumberFormat="1" applyFont="1" applyAlignment="1">
      <alignment horizontal="right"/>
    </xf>
    <xf numFmtId="1" fontId="319"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20" fillId="2" borderId="0" xfId="4" applyNumberFormat="1" applyFont="1" applyFill="1" applyAlignment="1">
      <alignment horizontal="right"/>
    </xf>
    <xf numFmtId="0" fontId="319" fillId="2" borderId="0" xfId="4" quotePrefix="1" applyFont="1" applyFill="1" applyAlignment="1">
      <alignment horizontal="right"/>
    </xf>
    <xf numFmtId="177" fontId="319" fillId="2" borderId="0" xfId="6" applyNumberFormat="1" applyFont="1" applyFill="1" applyAlignment="1">
      <alignment horizontal="right"/>
    </xf>
    <xf numFmtId="177" fontId="319" fillId="0" borderId="0" xfId="6" applyNumberFormat="1" applyFont="1" applyFill="1" applyAlignment="1">
      <alignment horizontal="right"/>
    </xf>
    <xf numFmtId="177" fontId="320" fillId="0" borderId="0" xfId="4" applyNumberFormat="1" applyFont="1" applyAlignment="1">
      <alignment horizontal="right"/>
    </xf>
    <xf numFmtId="177" fontId="319" fillId="2" borderId="0" xfId="6" quotePrefix="1" applyNumberFormat="1" applyFont="1" applyFill="1" applyAlignment="1">
      <alignment horizontal="right"/>
    </xf>
    <xf numFmtId="177" fontId="322" fillId="2" borderId="0" xfId="4" quotePrefix="1" applyNumberFormat="1" applyFont="1" applyFill="1" applyAlignment="1">
      <alignment horizontal="right"/>
    </xf>
    <xf numFmtId="177" fontId="323" fillId="2" borderId="0" xfId="4" quotePrefix="1" applyNumberFormat="1" applyFont="1" applyFill="1" applyAlignment="1">
      <alignment horizontal="right"/>
    </xf>
    <xf numFmtId="0" fontId="310" fillId="0" borderId="0" xfId="0" applyFont="1" applyAlignment="1"/>
    <xf numFmtId="0" fontId="312" fillId="0" borderId="0" xfId="1" applyFont="1" applyAlignment="1">
      <alignment wrapText="1"/>
    </xf>
    <xf numFmtId="177" fontId="54" fillId="0" borderId="0" xfId="15" quotePrefix="1" applyNumberFormat="1" applyFont="1" applyAlignment="1"/>
    <xf numFmtId="0" fontId="50" fillId="4" borderId="0" xfId="56370" applyFont="1" applyFill="1" applyAlignment="1">
      <alignment horizontal="left"/>
    </xf>
    <xf numFmtId="0" fontId="50" fillId="2" borderId="0" xfId="56370" applyFont="1" applyFill="1"/>
    <xf numFmtId="3" fontId="50" fillId="0" borderId="0" xfId="56370" quotePrefix="1" applyNumberFormat="1" applyFont="1" applyAlignment="1">
      <alignment horizontal="left"/>
    </xf>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 fontId="50" fillId="0" borderId="0" xfId="56370" quotePrefix="1" applyNumberFormat="1" applyFont="1" applyAlignment="1">
      <alignment horizontal="left" wrapText="1"/>
    </xf>
    <xf numFmtId="3" fontId="50" fillId="0" borderId="0" xfId="0" applyNumberFormat="1" applyFont="1" applyAlignment="1">
      <alignment horizontal="right"/>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 fontId="50" fillId="0" borderId="0" xfId="56370" quotePrefix="1" applyNumberFormat="1" applyFont="1"/>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4" fillId="2" borderId="60" xfId="4" applyFont="1" applyFill="1" applyBorder="1" applyAlignment="1">
      <alignment horizontal="left" wrapText="1"/>
    </xf>
    <xf numFmtId="0" fontId="49" fillId="2" borderId="60" xfId="4" quotePrefix="1" applyFont="1" applyFill="1" applyBorder="1" applyAlignment="1">
      <alignment horizontal="center" vertical="center" wrapText="1"/>
    </xf>
    <xf numFmtId="0" fontId="49" fillId="4" borderId="60" xfId="4" quotePrefix="1" applyFont="1" applyFill="1" applyBorder="1" applyAlignment="1">
      <alignment horizontal="center" vertical="center" wrapText="1"/>
    </xf>
    <xf numFmtId="0" fontId="50" fillId="2" borderId="61" xfId="4" applyFont="1" applyFill="1" applyBorder="1"/>
    <xf numFmtId="0" fontId="50" fillId="2" borderId="61" xfId="4" applyFont="1" applyFill="1" applyBorder="1" applyAlignment="1">
      <alignment horizontal="right"/>
    </xf>
    <xf numFmtId="0" fontId="54" fillId="2" borderId="60" xfId="4" applyFont="1" applyFill="1" applyBorder="1" applyAlignment="1">
      <alignment horizontal="center" vertical="center"/>
    </xf>
    <xf numFmtId="1" fontId="55" fillId="2" borderId="61" xfId="4" quotePrefix="1" applyNumberFormat="1" applyFont="1" applyFill="1" applyBorder="1"/>
    <xf numFmtId="177" fontId="324" fillId="2" borderId="61" xfId="4" quotePrefix="1" applyNumberFormat="1" applyFont="1" applyFill="1" applyBorder="1" applyAlignment="1">
      <alignment horizontal="right"/>
    </xf>
    <xf numFmtId="177" fontId="321" fillId="2" borderId="61" xfId="4" quotePrefix="1" applyNumberFormat="1" applyFont="1" applyFill="1" applyBorder="1" applyAlignment="1">
      <alignment horizontal="right"/>
    </xf>
    <xf numFmtId="0" fontId="54" fillId="2" borderId="60" xfId="4" applyFont="1" applyFill="1" applyBorder="1" applyAlignment="1">
      <alignment horizontal="left"/>
    </xf>
    <xf numFmtId="0" fontId="53" fillId="0" borderId="0" xfId="0" applyFont="1" applyAlignment="1">
      <alignment horizontal="left"/>
    </xf>
    <xf numFmtId="0" fontId="54" fillId="2" borderId="0" xfId="56370" quotePrefix="1" applyFont="1" applyFill="1" applyAlignment="1">
      <alignment horizontal="left"/>
    </xf>
    <xf numFmtId="0" fontId="50" fillId="0" borderId="0" xfId="56370" applyFont="1"/>
    <xf numFmtId="319" fontId="50" fillId="0" borderId="0" xfId="56650" quotePrefix="1" applyNumberFormat="1" applyFont="1" applyFill="1" applyAlignment="1">
      <alignment horizontal="right"/>
    </xf>
    <xf numFmtId="175" fontId="49" fillId="0" borderId="0" xfId="56651" quotePrefix="1" applyNumberFormat="1" applyFont="1" applyFill="1" applyAlignment="1"/>
    <xf numFmtId="1" fontId="50" fillId="0" borderId="0" xfId="56650" quotePrefix="1" applyNumberFormat="1" applyFont="1" applyFill="1" applyAlignment="1">
      <alignment horizontal="right" vertical="center"/>
    </xf>
    <xf numFmtId="37" fontId="329" fillId="4" borderId="63" xfId="0" applyNumberFormat="1" applyFont="1" applyFill="1" applyBorder="1" applyAlignment="1"/>
    <xf numFmtId="1" fontId="331" fillId="4" borderId="65" xfId="56370" quotePrefix="1" applyNumberFormat="1" applyFont="1" applyFill="1" applyBorder="1" applyAlignment="1">
      <alignment horizontal="left"/>
    </xf>
    <xf numFmtId="1" fontId="332" fillId="4" borderId="66" xfId="2" quotePrefix="1" applyNumberFormat="1" applyFont="1" applyFill="1" applyBorder="1" applyAlignment="1">
      <alignment horizontal="left" vertical="center"/>
    </xf>
    <xf numFmtId="1" fontId="332" fillId="4" borderId="61" xfId="2" quotePrefix="1" applyNumberFormat="1" applyFont="1" applyFill="1" applyBorder="1" applyAlignment="1">
      <alignment horizontal="left" vertical="center"/>
    </xf>
    <xf numFmtId="1" fontId="332" fillId="4" borderId="65" xfId="2" quotePrefix="1" applyNumberFormat="1" applyFont="1" applyFill="1" applyBorder="1" applyAlignment="1">
      <alignment horizontal="left" vertical="center"/>
    </xf>
    <xf numFmtId="37" fontId="329" fillId="93" borderId="0" xfId="0" applyNumberFormat="1" applyFont="1" applyFill="1" applyAlignment="1"/>
    <xf numFmtId="37" fontId="329" fillId="93" borderId="64" xfId="0" applyNumberFormat="1" applyFont="1" applyFill="1" applyBorder="1" applyAlignment="1">
      <alignment horizontal="left"/>
    </xf>
    <xf numFmtId="37" fontId="329" fillId="93" borderId="60" xfId="0" applyNumberFormat="1" applyFont="1" applyFill="1" applyBorder="1" applyAlignment="1">
      <alignment horizontal="left"/>
    </xf>
    <xf numFmtId="344" fontId="333" fillId="93" borderId="63" xfId="6" quotePrefix="1" applyNumberFormat="1" applyFont="1" applyFill="1" applyBorder="1" applyAlignment="1">
      <alignment horizontal="left"/>
    </xf>
    <xf numFmtId="1" fontId="331" fillId="4" borderId="0" xfId="56370" quotePrefix="1" applyNumberFormat="1" applyFont="1" applyFill="1" applyAlignment="1">
      <alignment horizontal="right"/>
    </xf>
    <xf numFmtId="37" fontId="334" fillId="4" borderId="67" xfId="0" applyNumberFormat="1" applyFont="1" applyFill="1" applyBorder="1" applyAlignment="1">
      <alignment horizontal="left"/>
    </xf>
    <xf numFmtId="37" fontId="334" fillId="4" borderId="0" xfId="0" applyNumberFormat="1" applyFont="1" applyFill="1" applyAlignment="1">
      <alignment horizontal="left"/>
    </xf>
    <xf numFmtId="344" fontId="71" fillId="4" borderId="68" xfId="6" quotePrefix="1" applyNumberFormat="1" applyFont="1" applyFill="1" applyBorder="1" applyAlignment="1">
      <alignment horizontal="left"/>
    </xf>
    <xf numFmtId="0" fontId="71" fillId="4" borderId="0" xfId="56370" quotePrefix="1" applyFont="1" applyFill="1" applyAlignment="1">
      <alignment horizontal="left"/>
    </xf>
    <xf numFmtId="37" fontId="329" fillId="93" borderId="67" xfId="0" applyNumberFormat="1" applyFont="1" applyFill="1" applyBorder="1" applyAlignment="1">
      <alignment horizontal="left"/>
    </xf>
    <xf numFmtId="37" fontId="329" fillId="93" borderId="0" xfId="0" applyNumberFormat="1" applyFont="1" applyFill="1" applyAlignment="1">
      <alignment horizontal="left"/>
    </xf>
    <xf numFmtId="344" fontId="333" fillId="93" borderId="68" xfId="6" quotePrefix="1" applyNumberFormat="1" applyFont="1" applyFill="1" applyBorder="1" applyAlignment="1">
      <alignment horizontal="left"/>
    </xf>
    <xf numFmtId="37" fontId="334" fillId="4" borderId="0" xfId="0" applyNumberFormat="1" applyFont="1" applyFill="1" applyAlignment="1"/>
    <xf numFmtId="0" fontId="333" fillId="93" borderId="0" xfId="56370" quotePrefix="1" applyFont="1" applyFill="1" applyAlignment="1">
      <alignment horizontal="left"/>
    </xf>
    <xf numFmtId="37" fontId="334" fillId="4" borderId="68" xfId="0" applyNumberFormat="1" applyFont="1" applyFill="1" applyBorder="1" applyAlignment="1">
      <alignment horizontal="left"/>
    </xf>
    <xf numFmtId="1" fontId="71" fillId="4" borderId="0" xfId="56370" quotePrefix="1" applyNumberFormat="1" applyFont="1" applyFill="1" applyAlignment="1">
      <alignment horizontal="left"/>
    </xf>
    <xf numFmtId="175" fontId="334" fillId="4" borderId="67" xfId="56651" applyNumberFormat="1" applyFont="1" applyFill="1" applyBorder="1" applyAlignment="1">
      <alignment horizontal="left"/>
    </xf>
    <xf numFmtId="175" fontId="334" fillId="4" borderId="0" xfId="56651" applyNumberFormat="1" applyFont="1" applyFill="1" applyBorder="1" applyAlignment="1">
      <alignment horizontal="left"/>
    </xf>
    <xf numFmtId="345" fontId="334" fillId="4" borderId="68" xfId="0" applyNumberFormat="1" applyFont="1" applyFill="1" applyBorder="1" applyAlignment="1">
      <alignment horizontal="left"/>
    </xf>
    <xf numFmtId="1" fontId="334" fillId="4" borderId="68" xfId="0" applyNumberFormat="1" applyFont="1" applyFill="1" applyBorder="1" applyAlignment="1">
      <alignment horizontal="left"/>
    </xf>
    <xf numFmtId="0" fontId="333" fillId="4" borderId="61" xfId="56370" quotePrefix="1" applyFont="1" applyFill="1" applyBorder="1" applyAlignment="1">
      <alignment horizontal="left"/>
    </xf>
    <xf numFmtId="37" fontId="329" fillId="4" borderId="66" xfId="0" applyNumberFormat="1" applyFont="1" applyFill="1" applyBorder="1" applyAlignment="1">
      <alignment horizontal="left"/>
    </xf>
    <xf numFmtId="37" fontId="329" fillId="4" borderId="61" xfId="0" applyNumberFormat="1" applyFont="1" applyFill="1" applyBorder="1" applyAlignment="1">
      <alignment horizontal="left"/>
    </xf>
    <xf numFmtId="344" fontId="333" fillId="4" borderId="65" xfId="6" quotePrefix="1" applyNumberFormat="1" applyFont="1" applyFill="1" applyBorder="1" applyAlignment="1">
      <alignment horizontal="left"/>
    </xf>
    <xf numFmtId="1" fontId="333" fillId="4" borderId="68" xfId="56370" quotePrefix="1" applyNumberFormat="1" applyFont="1" applyFill="1" applyBorder="1" applyAlignment="1">
      <alignment horizontal="left"/>
    </xf>
    <xf numFmtId="37" fontId="329" fillId="4" borderId="67" xfId="0" applyNumberFormat="1" applyFont="1" applyFill="1" applyBorder="1" applyAlignment="1">
      <alignment horizontal="left"/>
    </xf>
    <xf numFmtId="37" fontId="329" fillId="4" borderId="0" xfId="0" applyNumberFormat="1" applyFont="1" applyFill="1" applyAlignment="1">
      <alignment horizontal="left"/>
    </xf>
    <xf numFmtId="344" fontId="333" fillId="4" borderId="68" xfId="6" quotePrefix="1" applyNumberFormat="1" applyFont="1" applyFill="1" applyBorder="1" applyAlignment="1">
      <alignment horizontal="left"/>
    </xf>
    <xf numFmtId="1" fontId="333" fillId="93" borderId="68" xfId="56370" quotePrefix="1" applyNumberFormat="1" applyFont="1" applyFill="1" applyBorder="1" applyAlignment="1">
      <alignment horizontal="left"/>
    </xf>
    <xf numFmtId="1" fontId="71" fillId="4" borderId="68" xfId="56370" quotePrefix="1" applyNumberFormat="1" applyFont="1" applyFill="1" applyBorder="1" applyAlignment="1">
      <alignment horizontal="left"/>
    </xf>
    <xf numFmtId="1" fontId="71" fillId="0" borderId="68" xfId="56370" quotePrefix="1" applyNumberFormat="1" applyFont="1" applyBorder="1" applyAlignment="1">
      <alignment horizontal="left"/>
    </xf>
    <xf numFmtId="346" fontId="334" fillId="4" borderId="67" xfId="0" applyNumberFormat="1" applyFont="1" applyFill="1" applyBorder="1" applyAlignment="1">
      <alignment horizontal="left"/>
    </xf>
    <xf numFmtId="346" fontId="334" fillId="4" borderId="0" xfId="0" applyNumberFormat="1" applyFont="1" applyFill="1" applyAlignment="1">
      <alignment horizontal="left"/>
    </xf>
    <xf numFmtId="344" fontId="71" fillId="2" borderId="68" xfId="6" quotePrefix="1" applyNumberFormat="1" applyFont="1" applyFill="1" applyBorder="1" applyAlignment="1">
      <alignment horizontal="left"/>
    </xf>
    <xf numFmtId="1" fontId="333" fillId="4" borderId="65" xfId="56370" quotePrefix="1" applyNumberFormat="1" applyFont="1" applyFill="1" applyBorder="1" applyAlignment="1">
      <alignment horizontal="left"/>
    </xf>
    <xf numFmtId="175" fontId="329" fillId="4" borderId="66" xfId="56651" applyNumberFormat="1" applyFont="1" applyFill="1" applyBorder="1" applyAlignment="1">
      <alignment horizontal="left"/>
    </xf>
    <xf numFmtId="175" fontId="329" fillId="4" borderId="61" xfId="56651" applyNumberFormat="1" applyFont="1" applyFill="1" applyBorder="1" applyAlignment="1">
      <alignment horizontal="left"/>
    </xf>
    <xf numFmtId="345" fontId="329" fillId="0" borderId="65" xfId="0" applyNumberFormat="1" applyFont="1" applyBorder="1" applyAlignment="1">
      <alignment horizontal="left"/>
    </xf>
    <xf numFmtId="37" fontId="335" fillId="4" borderId="64" xfId="0" applyNumberFormat="1" applyFont="1" applyFill="1" applyBorder="1" applyAlignment="1">
      <alignment horizontal="left"/>
    </xf>
    <xf numFmtId="37" fontId="335" fillId="4" borderId="60" xfId="0" applyNumberFormat="1" applyFont="1" applyFill="1" applyBorder="1" applyAlignment="1">
      <alignment horizontal="left"/>
    </xf>
    <xf numFmtId="37" fontId="335" fillId="4" borderId="63" xfId="0" applyNumberFormat="1" applyFont="1" applyFill="1" applyBorder="1" applyAlignment="1">
      <alignment horizontal="left"/>
    </xf>
    <xf numFmtId="176" fontId="330" fillId="92" borderId="65" xfId="0" quotePrefix="1" applyNumberFormat="1" applyFont="1" applyFill="1" applyBorder="1">
      <alignment vertical="center"/>
    </xf>
    <xf numFmtId="37" fontId="335" fillId="4" borderId="66" xfId="0" applyNumberFormat="1" applyFont="1" applyFill="1" applyBorder="1" applyAlignment="1">
      <alignment horizontal="left"/>
    </xf>
    <xf numFmtId="37" fontId="335" fillId="4" borderId="61" xfId="0" applyNumberFormat="1" applyFont="1" applyFill="1" applyBorder="1" applyAlignment="1">
      <alignment horizontal="left"/>
    </xf>
    <xf numFmtId="37" fontId="335" fillId="4" borderId="65" xfId="0" applyNumberFormat="1" applyFont="1" applyFill="1" applyBorder="1" applyAlignment="1">
      <alignment horizontal="left"/>
    </xf>
    <xf numFmtId="1" fontId="331" fillId="4" borderId="68" xfId="56370" quotePrefix="1" applyNumberFormat="1" applyFont="1" applyFill="1" applyBorder="1" applyAlignment="1">
      <alignment horizontal="left" wrapText="1"/>
    </xf>
    <xf numFmtId="37" fontId="334" fillId="4" borderId="64" xfId="0" applyNumberFormat="1" applyFont="1" applyFill="1" applyBorder="1" applyAlignment="1">
      <alignment horizontal="left"/>
    </xf>
    <xf numFmtId="37" fontId="334" fillId="4" borderId="60" xfId="0" applyNumberFormat="1" applyFont="1" applyFill="1" applyBorder="1" applyAlignment="1">
      <alignment horizontal="left"/>
    </xf>
    <xf numFmtId="37" fontId="334" fillId="4" borderId="63" xfId="0" applyNumberFormat="1" applyFont="1" applyFill="1" applyBorder="1" applyAlignment="1">
      <alignment horizontal="left"/>
    </xf>
    <xf numFmtId="0" fontId="333" fillId="93" borderId="68" xfId="56370" quotePrefix="1" applyFont="1" applyFill="1" applyBorder="1" applyAlignment="1">
      <alignment horizontal="left"/>
    </xf>
    <xf numFmtId="346" fontId="329" fillId="93" borderId="67" xfId="0" applyNumberFormat="1" applyFont="1" applyFill="1" applyBorder="1" applyAlignment="1">
      <alignment horizontal="left"/>
    </xf>
    <xf numFmtId="346" fontId="329" fillId="93" borderId="0" xfId="0" applyNumberFormat="1" applyFont="1" applyFill="1" applyAlignment="1">
      <alignment horizontal="left"/>
    </xf>
    <xf numFmtId="37" fontId="334" fillId="4" borderId="68" xfId="0" applyNumberFormat="1" applyFont="1" applyFill="1" applyBorder="1" applyAlignment="1">
      <alignment horizontal="right"/>
    </xf>
    <xf numFmtId="37" fontId="334" fillId="4" borderId="68" xfId="0" applyNumberFormat="1" applyFont="1" applyFill="1" applyBorder="1" applyAlignment="1"/>
    <xf numFmtId="37" fontId="334" fillId="93" borderId="67" xfId="0" applyNumberFormat="1" applyFont="1" applyFill="1" applyBorder="1" applyAlignment="1">
      <alignment horizontal="left"/>
    </xf>
    <xf numFmtId="37" fontId="334" fillId="93" borderId="0" xfId="0" applyNumberFormat="1" applyFont="1" applyFill="1" applyAlignment="1">
      <alignment horizontal="left"/>
    </xf>
    <xf numFmtId="37" fontId="334" fillId="93" borderId="68" xfId="0" applyNumberFormat="1" applyFont="1" applyFill="1" applyBorder="1" applyAlignment="1">
      <alignment horizontal="left"/>
    </xf>
    <xf numFmtId="37" fontId="334" fillId="4" borderId="65" xfId="0" applyNumberFormat="1" applyFont="1" applyFill="1" applyBorder="1" applyAlignment="1"/>
    <xf numFmtId="346" fontId="334" fillId="4" borderId="66" xfId="0" applyNumberFormat="1" applyFont="1" applyFill="1" applyBorder="1" applyAlignment="1">
      <alignment horizontal="left"/>
    </xf>
    <xf numFmtId="346" fontId="334" fillId="4" borderId="61" xfId="0" applyNumberFormat="1" applyFont="1" applyFill="1" applyBorder="1" applyAlignment="1">
      <alignment horizontal="left"/>
    </xf>
    <xf numFmtId="344" fontId="71" fillId="4" borderId="65" xfId="6" quotePrefix="1" applyNumberFormat="1" applyFont="1" applyFill="1" applyBorder="1" applyAlignment="1">
      <alignment horizontal="left"/>
    </xf>
    <xf numFmtId="344" fontId="333" fillId="93" borderId="60" xfId="6" quotePrefix="1" applyNumberFormat="1" applyFont="1" applyFill="1" applyBorder="1" applyAlignment="1">
      <alignment horizontal="left"/>
    </xf>
    <xf numFmtId="344" fontId="71" fillId="4" borderId="0" xfId="6" quotePrefix="1" applyNumberFormat="1" applyFont="1" applyFill="1" applyBorder="1" applyAlignment="1">
      <alignment horizontal="left"/>
    </xf>
    <xf numFmtId="344" fontId="333" fillId="93" borderId="0" xfId="6" quotePrefix="1" applyNumberFormat="1" applyFont="1" applyFill="1" applyBorder="1" applyAlignment="1">
      <alignment horizontal="left"/>
    </xf>
    <xf numFmtId="345" fontId="334" fillId="4" borderId="0" xfId="0" applyNumberFormat="1" applyFont="1" applyFill="1" applyAlignment="1">
      <alignment horizontal="left"/>
    </xf>
    <xf numFmtId="1" fontId="334" fillId="4" borderId="0" xfId="0" applyNumberFormat="1" applyFont="1" applyFill="1" applyAlignment="1">
      <alignment horizontal="left"/>
    </xf>
    <xf numFmtId="344" fontId="333" fillId="4" borderId="61" xfId="6" quotePrefix="1" applyNumberFormat="1" applyFont="1" applyFill="1" applyBorder="1" applyAlignment="1">
      <alignment horizontal="left"/>
    </xf>
    <xf numFmtId="344" fontId="333" fillId="4" borderId="0" xfId="6" quotePrefix="1" applyNumberFormat="1" applyFont="1" applyFill="1" applyBorder="1" applyAlignment="1">
      <alignment horizontal="left"/>
    </xf>
    <xf numFmtId="344" fontId="71" fillId="2" borderId="0" xfId="6" quotePrefix="1" applyNumberFormat="1" applyFont="1" applyFill="1" applyBorder="1" applyAlignment="1">
      <alignment horizontal="left"/>
    </xf>
    <xf numFmtId="345" fontId="329" fillId="0" borderId="61" xfId="0" applyNumberFormat="1" applyFont="1" applyBorder="1" applyAlignment="1">
      <alignment horizontal="left"/>
    </xf>
    <xf numFmtId="344" fontId="71" fillId="4" borderId="61" xfId="6" quotePrefix="1" applyNumberFormat="1" applyFont="1" applyFill="1" applyBorder="1" applyAlignment="1">
      <alignment horizontal="left"/>
    </xf>
    <xf numFmtId="37" fontId="334" fillId="93" borderId="61" xfId="0" applyNumberFormat="1" applyFont="1" applyFill="1" applyBorder="1" applyAlignment="1">
      <alignment horizontal="left"/>
    </xf>
    <xf numFmtId="344" fontId="71" fillId="93" borderId="0" xfId="6" quotePrefix="1" applyNumberFormat="1" applyFont="1" applyFill="1" applyBorder="1" applyAlignment="1">
      <alignment horizontal="left"/>
    </xf>
    <xf numFmtId="344" fontId="71" fillId="93" borderId="61" xfId="6" quotePrefix="1" applyNumberFormat="1" applyFont="1" applyFill="1" applyBorder="1" applyAlignment="1">
      <alignment horizontal="left"/>
    </xf>
    <xf numFmtId="1" fontId="331" fillId="0" borderId="63" xfId="56370" quotePrefix="1" applyNumberFormat="1" applyFont="1" applyBorder="1" applyAlignment="1">
      <alignment horizontal="left"/>
    </xf>
    <xf numFmtId="176" fontId="330" fillId="91" borderId="64" xfId="0" quotePrefix="1" applyNumberFormat="1" applyFont="1" applyFill="1" applyBorder="1" applyAlignment="1">
      <alignment horizontal="centerContinuous" vertical="distributed"/>
    </xf>
    <xf numFmtId="176" fontId="330" fillId="91" borderId="60" xfId="0" quotePrefix="1" applyNumberFormat="1" applyFont="1" applyFill="1" applyBorder="1" applyAlignment="1">
      <alignment horizontal="centerContinuous" vertical="distributed"/>
    </xf>
    <xf numFmtId="176" fontId="330" fillId="91" borderId="63" xfId="0" quotePrefix="1" applyNumberFormat="1" applyFont="1" applyFill="1" applyBorder="1" applyAlignment="1">
      <alignment horizontal="centerContinuous" vertical="distributed"/>
    </xf>
    <xf numFmtId="0" fontId="329" fillId="0" borderId="60" xfId="0" applyFont="1" applyBorder="1" applyAlignment="1">
      <alignment horizontal="centerContinuous" vertical="distributed"/>
    </xf>
    <xf numFmtId="0" fontId="329" fillId="0" borderId="68" xfId="0" applyFont="1" applyBorder="1" applyAlignment="1"/>
    <xf numFmtId="0" fontId="329" fillId="0" borderId="67" xfId="0" applyFont="1" applyBorder="1" applyAlignment="1">
      <alignment horizontal="centerContinuous" vertical="distributed"/>
    </xf>
    <xf numFmtId="0" fontId="329" fillId="0" borderId="0" xfId="0" applyFont="1" applyAlignment="1">
      <alignment horizontal="centerContinuous" vertical="distributed"/>
    </xf>
    <xf numFmtId="0" fontId="329" fillId="0" borderId="68" xfId="0" applyFont="1" applyBorder="1" applyAlignment="1">
      <alignment horizontal="centerContinuous" vertical="distributed"/>
    </xf>
    <xf numFmtId="1" fontId="331" fillId="0" borderId="65" xfId="56370" quotePrefix="1" applyNumberFormat="1" applyFont="1" applyBorder="1" applyAlignment="1">
      <alignment horizontal="left"/>
    </xf>
    <xf numFmtId="37" fontId="329" fillId="0" borderId="66" xfId="0" applyNumberFormat="1" applyFont="1" applyBorder="1" applyAlignment="1">
      <alignment horizontal="right"/>
    </xf>
    <xf numFmtId="0" fontId="329" fillId="0" borderId="61" xfId="0" applyFont="1" applyBorder="1" applyAlignment="1">
      <alignment horizontal="right"/>
    </xf>
    <xf numFmtId="0" fontId="329" fillId="0" borderId="65" xfId="0" applyFont="1" applyBorder="1" applyAlignment="1">
      <alignment horizontal="right"/>
    </xf>
    <xf numFmtId="0" fontId="329" fillId="93" borderId="63" xfId="0" applyFont="1" applyFill="1" applyBorder="1" applyAlignment="1"/>
    <xf numFmtId="37" fontId="329" fillId="93" borderId="67" xfId="0" applyNumberFormat="1" applyFont="1" applyFill="1" applyBorder="1" applyAlignment="1">
      <alignment horizontal="right"/>
    </xf>
    <xf numFmtId="37" fontId="329" fillId="93" borderId="0" xfId="0" applyNumberFormat="1" applyFont="1" applyFill="1" applyAlignment="1">
      <alignment horizontal="right"/>
    </xf>
    <xf numFmtId="344" fontId="333" fillId="93" borderId="68" xfId="6" quotePrefix="1" applyNumberFormat="1" applyFont="1" applyFill="1" applyBorder="1" applyAlignment="1">
      <alignment horizontal="right"/>
    </xf>
    <xf numFmtId="344" fontId="333" fillId="93" borderId="0" xfId="6" quotePrefix="1" applyNumberFormat="1" applyFont="1" applyFill="1" applyBorder="1" applyAlignment="1">
      <alignment horizontal="right"/>
    </xf>
    <xf numFmtId="0" fontId="71" fillId="0" borderId="68" xfId="56370" quotePrefix="1" applyFont="1" applyBorder="1" applyAlignment="1">
      <alignment horizontal="left"/>
    </xf>
    <xf numFmtId="37" fontId="334" fillId="0" borderId="67" xfId="0" applyNumberFormat="1" applyFont="1" applyBorder="1" applyAlignment="1">
      <alignment horizontal="right"/>
    </xf>
    <xf numFmtId="37" fontId="334" fillId="0" borderId="0" xfId="0" applyNumberFormat="1" applyFont="1" applyAlignment="1">
      <alignment horizontal="right"/>
    </xf>
    <xf numFmtId="344" fontId="71" fillId="2" borderId="68" xfId="6" quotePrefix="1" applyNumberFormat="1" applyFont="1" applyFill="1" applyBorder="1" applyAlignment="1">
      <alignment horizontal="right"/>
    </xf>
    <xf numFmtId="37" fontId="334" fillId="0" borderId="0" xfId="0" applyNumberFormat="1" applyFont="1" applyAlignment="1"/>
    <xf numFmtId="344" fontId="71" fillId="2" borderId="0" xfId="6" quotePrefix="1" applyNumberFormat="1" applyFont="1" applyFill="1" applyBorder="1" applyAlignment="1">
      <alignment horizontal="right"/>
    </xf>
    <xf numFmtId="0" fontId="329" fillId="93" borderId="68" xfId="0" applyFont="1" applyFill="1" applyBorder="1" applyAlignment="1"/>
    <xf numFmtId="0" fontId="333" fillId="0" borderId="68" xfId="56370" quotePrefix="1" applyFont="1" applyBorder="1" applyAlignment="1">
      <alignment horizontal="left"/>
    </xf>
    <xf numFmtId="37" fontId="329" fillId="0" borderId="67" xfId="0" applyNumberFormat="1" applyFont="1" applyBorder="1" applyAlignment="1"/>
    <xf numFmtId="37" fontId="329" fillId="0" borderId="0" xfId="0" applyNumberFormat="1" applyFont="1" applyAlignment="1"/>
    <xf numFmtId="0" fontId="329" fillId="0" borderId="0" xfId="0" applyFont="1" applyAlignment="1"/>
    <xf numFmtId="175" fontId="334" fillId="0" borderId="67" xfId="56651" applyNumberFormat="1" applyFont="1" applyFill="1" applyBorder="1"/>
    <xf numFmtId="175" fontId="334" fillId="0" borderId="0" xfId="56651" applyNumberFormat="1" applyFont="1" applyFill="1" applyBorder="1"/>
    <xf numFmtId="345" fontId="334" fillId="0" borderId="68" xfId="0" applyNumberFormat="1" applyFont="1" applyBorder="1" applyAlignment="1">
      <alignment horizontal="right"/>
    </xf>
    <xf numFmtId="345" fontId="334" fillId="0" borderId="0" xfId="0" applyNumberFormat="1" applyFont="1" applyAlignment="1">
      <alignment horizontal="right"/>
    </xf>
    <xf numFmtId="37" fontId="334" fillId="0" borderId="67" xfId="0" applyNumberFormat="1" applyFont="1" applyBorder="1" applyAlignment="1"/>
    <xf numFmtId="0" fontId="334" fillId="0" borderId="68" xfId="0" applyFont="1" applyBorder="1" applyAlignment="1"/>
    <xf numFmtId="1" fontId="334" fillId="0" borderId="0" xfId="0" applyNumberFormat="1" applyFont="1" applyAlignment="1">
      <alignment horizontal="right"/>
    </xf>
    <xf numFmtId="0" fontId="334" fillId="0" borderId="0" xfId="0" applyFont="1" applyAlignment="1"/>
    <xf numFmtId="37" fontId="336" fillId="0" borderId="65" xfId="0" applyNumberFormat="1" applyFont="1" applyBorder="1" applyAlignment="1"/>
    <xf numFmtId="37" fontId="334" fillId="0" borderId="66" xfId="0" applyNumberFormat="1" applyFont="1" applyBorder="1" applyAlignment="1"/>
    <xf numFmtId="37" fontId="334" fillId="0" borderId="61" xfId="0" applyNumberFormat="1" applyFont="1" applyBorder="1" applyAlignment="1"/>
    <xf numFmtId="0" fontId="334" fillId="0" borderId="65" xfId="0" applyFont="1" applyBorder="1" applyAlignment="1"/>
    <xf numFmtId="0" fontId="334" fillId="0" borderId="61" xfId="0" applyFont="1" applyBorder="1" applyAlignment="1"/>
    <xf numFmtId="1" fontId="71" fillId="0" borderId="60" xfId="56370" quotePrefix="1" applyNumberFormat="1" applyFont="1" applyBorder="1" applyAlignment="1">
      <alignment horizontal="left"/>
    </xf>
    <xf numFmtId="37" fontId="334" fillId="0" borderId="64" xfId="0" applyNumberFormat="1" applyFont="1" applyBorder="1" applyAlignment="1">
      <alignment horizontal="right"/>
    </xf>
    <xf numFmtId="37" fontId="334" fillId="0" borderId="60" xfId="0" applyNumberFormat="1" applyFont="1" applyBorder="1" applyAlignment="1">
      <alignment horizontal="right"/>
    </xf>
    <xf numFmtId="344" fontId="71" fillId="0" borderId="63" xfId="6" quotePrefix="1" applyNumberFormat="1" applyFont="1" applyFill="1" applyBorder="1" applyAlignment="1">
      <alignment horizontal="right"/>
    </xf>
    <xf numFmtId="37" fontId="334" fillId="0" borderId="60" xfId="0" applyNumberFormat="1" applyFont="1" applyBorder="1" applyAlignment="1"/>
    <xf numFmtId="344" fontId="71" fillId="0" borderId="60" xfId="6" quotePrefix="1" applyNumberFormat="1" applyFont="1" applyFill="1" applyBorder="1" applyAlignment="1">
      <alignment horizontal="right"/>
    </xf>
    <xf numFmtId="346" fontId="334" fillId="0" borderId="60" xfId="0" applyNumberFormat="1" applyFont="1" applyBorder="1" applyAlignment="1"/>
    <xf numFmtId="1" fontId="71" fillId="0" borderId="0" xfId="56370" quotePrefix="1" applyNumberFormat="1" applyFont="1" applyAlignment="1">
      <alignment horizontal="left" wrapText="1"/>
    </xf>
    <xf numFmtId="344" fontId="71" fillId="0" borderId="68" xfId="6" quotePrefix="1" applyNumberFormat="1" applyFont="1" applyFill="1" applyBorder="1" applyAlignment="1">
      <alignment horizontal="right"/>
    </xf>
    <xf numFmtId="344" fontId="71" fillId="0" borderId="0" xfId="6" quotePrefix="1" applyNumberFormat="1" applyFont="1" applyFill="1" applyBorder="1" applyAlignment="1">
      <alignment horizontal="right"/>
    </xf>
    <xf numFmtId="176" fontId="330" fillId="0" borderId="61" xfId="0" quotePrefix="1" applyNumberFormat="1" applyFont="1" applyBorder="1">
      <alignment vertical="center"/>
    </xf>
    <xf numFmtId="344" fontId="71" fillId="0" borderId="65" xfId="6" quotePrefix="1" applyNumberFormat="1" applyFont="1" applyFill="1" applyBorder="1" applyAlignment="1">
      <alignment horizontal="right"/>
    </xf>
    <xf numFmtId="37" fontId="329" fillId="0" borderId="61" xfId="0" applyNumberFormat="1" applyFont="1" applyBorder="1" applyAlignment="1"/>
    <xf numFmtId="344" fontId="71" fillId="0" borderId="61" xfId="6" quotePrefix="1" applyNumberFormat="1" applyFont="1" applyFill="1" applyBorder="1" applyAlignment="1">
      <alignment horizontal="right"/>
    </xf>
    <xf numFmtId="346" fontId="334" fillId="0" borderId="67" xfId="0" applyNumberFormat="1" applyFont="1" applyBorder="1" applyAlignment="1">
      <alignment horizontal="right"/>
    </xf>
    <xf numFmtId="346" fontId="334" fillId="0" borderId="0" xfId="0" applyNumberFormat="1" applyFont="1" applyAlignment="1">
      <alignment horizontal="right"/>
    </xf>
    <xf numFmtId="346" fontId="334" fillId="0" borderId="0" xfId="0" applyNumberFormat="1" applyFont="1" applyAlignment="1"/>
    <xf numFmtId="347" fontId="71" fillId="0" borderId="69" xfId="0" applyNumberFormat="1" applyFont="1" applyBorder="1" applyAlignment="1"/>
    <xf numFmtId="347" fontId="71" fillId="0" borderId="0" xfId="0" applyNumberFormat="1" applyFont="1" applyAlignment="1"/>
    <xf numFmtId="346" fontId="334" fillId="0" borderId="67" xfId="0" applyNumberFormat="1" applyFont="1" applyBorder="1" applyAlignment="1"/>
    <xf numFmtId="346" fontId="334" fillId="0" borderId="66" xfId="0" applyNumberFormat="1" applyFont="1" applyBorder="1" applyAlignment="1"/>
    <xf numFmtId="346" fontId="334" fillId="0" borderId="61" xfId="0" applyNumberFormat="1" applyFont="1" applyBorder="1" applyAlignment="1"/>
    <xf numFmtId="0" fontId="329" fillId="0" borderId="60" xfId="0" applyFont="1" applyBorder="1" applyAlignment="1"/>
    <xf numFmtId="176" fontId="330" fillId="0" borderId="64" xfId="0" quotePrefix="1" applyNumberFormat="1" applyFont="1" applyBorder="1" applyAlignment="1">
      <alignment horizontal="centerContinuous" vertical="distributed"/>
    </xf>
    <xf numFmtId="176" fontId="330" fillId="0" borderId="60" xfId="0" quotePrefix="1" applyNumberFormat="1" applyFont="1" applyBorder="1" applyAlignment="1">
      <alignment horizontal="centerContinuous" vertical="distributed"/>
    </xf>
    <xf numFmtId="176" fontId="330" fillId="0" borderId="63" xfId="0" quotePrefix="1" applyNumberFormat="1" applyFont="1" applyBorder="1" applyAlignment="1">
      <alignment horizontal="centerContinuous" vertical="distributed"/>
    </xf>
    <xf numFmtId="37" fontId="329" fillId="0" borderId="61" xfId="0" applyNumberFormat="1" applyFont="1" applyBorder="1" applyAlignment="1">
      <alignment horizontal="right"/>
    </xf>
    <xf numFmtId="0" fontId="329" fillId="93" borderId="0" xfId="0" applyFont="1" applyFill="1" applyAlignment="1"/>
    <xf numFmtId="0" fontId="331" fillId="0" borderId="0" xfId="56370" quotePrefix="1" applyFont="1" applyAlignment="1">
      <alignment horizontal="left"/>
    </xf>
    <xf numFmtId="0" fontId="71" fillId="0" borderId="0" xfId="56370" quotePrefix="1" applyFont="1" applyAlignment="1">
      <alignment horizontal="left"/>
    </xf>
    <xf numFmtId="0" fontId="333" fillId="0" borderId="0" xfId="56370" quotePrefix="1" applyFont="1" applyAlignment="1">
      <alignment horizontal="left"/>
    </xf>
    <xf numFmtId="0" fontId="334" fillId="0" borderId="68" xfId="0" applyFont="1" applyBorder="1" applyAlignment="1">
      <alignment horizontal="right"/>
    </xf>
    <xf numFmtId="0" fontId="334" fillId="0" borderId="0" xfId="0" applyFont="1" applyAlignment="1">
      <alignment horizontal="right"/>
    </xf>
    <xf numFmtId="1" fontId="71" fillId="0" borderId="0" xfId="56370" quotePrefix="1" applyNumberFormat="1" applyFont="1" applyAlignment="1">
      <alignment horizontal="left"/>
    </xf>
    <xf numFmtId="175" fontId="334" fillId="0" borderId="67" xfId="56651" applyNumberFormat="1" applyFont="1" applyFill="1" applyBorder="1" applyAlignment="1">
      <alignment horizontal="right"/>
    </xf>
    <xf numFmtId="175" fontId="334" fillId="0" borderId="0" xfId="56651" applyNumberFormat="1" applyFont="1" applyFill="1" applyAlignment="1">
      <alignment horizontal="right"/>
    </xf>
    <xf numFmtId="37" fontId="336" fillId="0" borderId="61" xfId="0" applyNumberFormat="1" applyFont="1" applyBorder="1" applyAlignment="1"/>
    <xf numFmtId="37" fontId="334" fillId="0" borderId="66" xfId="0" applyNumberFormat="1" applyFont="1" applyBorder="1" applyAlignment="1">
      <alignment horizontal="right"/>
    </xf>
    <xf numFmtId="37" fontId="334" fillId="0" borderId="61" xfId="0" applyNumberFormat="1" applyFont="1" applyBorder="1" applyAlignment="1">
      <alignment horizontal="right"/>
    </xf>
    <xf numFmtId="0" fontId="334" fillId="0" borderId="65" xfId="0" applyFont="1" applyBorder="1" applyAlignment="1">
      <alignment horizontal="right"/>
    </xf>
    <xf numFmtId="0" fontId="334" fillId="0" borderId="61" xfId="0" applyFont="1" applyBorder="1" applyAlignment="1">
      <alignment horizontal="right"/>
    </xf>
    <xf numFmtId="0" fontId="329" fillId="0" borderId="63" xfId="0" applyFont="1" applyBorder="1" applyAlignment="1">
      <alignment horizontal="centerContinuous" vertical="distributed"/>
    </xf>
    <xf numFmtId="0" fontId="329" fillId="0" borderId="64" xfId="0" applyFont="1" applyBorder="1" applyAlignment="1">
      <alignment horizontal="centerContinuous" vertical="distributed"/>
    </xf>
    <xf numFmtId="0" fontId="336" fillId="0" borderId="61" xfId="0" applyFont="1" applyBorder="1" applyAlignment="1"/>
    <xf numFmtId="0" fontId="329" fillId="0" borderId="66" xfId="0" applyFont="1" applyBorder="1" applyAlignment="1">
      <alignment horizontal="right"/>
    </xf>
    <xf numFmtId="37" fontId="62" fillId="93" borderId="67" xfId="0" applyNumberFormat="1" applyFont="1" applyFill="1" applyBorder="1" applyAlignment="1">
      <alignment horizontal="right"/>
    </xf>
    <xf numFmtId="37" fontId="62" fillId="93" borderId="0" xfId="0" applyNumberFormat="1" applyFont="1" applyFill="1" applyAlignment="1">
      <alignment horizontal="right"/>
    </xf>
    <xf numFmtId="344" fontId="49" fillId="93" borderId="68" xfId="6" quotePrefix="1" applyNumberFormat="1" applyFont="1" applyFill="1" applyBorder="1" applyAlignment="1">
      <alignment horizontal="right"/>
    </xf>
    <xf numFmtId="344" fontId="49" fillId="93" borderId="0" xfId="6" quotePrefix="1" applyNumberFormat="1" applyFont="1" applyFill="1" applyBorder="1" applyAlignment="1">
      <alignment horizontal="right"/>
    </xf>
    <xf numFmtId="37" fontId="335" fillId="0" borderId="67" xfId="0" applyNumberFormat="1" applyFont="1" applyBorder="1" applyAlignment="1">
      <alignment horizontal="right"/>
    </xf>
    <xf numFmtId="37" fontId="335" fillId="0" borderId="0" xfId="0" applyNumberFormat="1" applyFont="1" applyAlignment="1">
      <alignment horizontal="right"/>
    </xf>
    <xf numFmtId="344" fontId="50" fillId="2" borderId="68" xfId="6" quotePrefix="1" applyNumberFormat="1" applyFont="1" applyFill="1" applyBorder="1" applyAlignment="1">
      <alignment horizontal="right"/>
    </xf>
    <xf numFmtId="344" fontId="50" fillId="2" borderId="0" xfId="6" quotePrefix="1" applyNumberFormat="1" applyFont="1" applyFill="1" applyBorder="1" applyAlignment="1">
      <alignment horizontal="right"/>
    </xf>
    <xf numFmtId="0" fontId="337" fillId="0" borderId="67" xfId="0" applyFont="1" applyBorder="1" applyAlignment="1">
      <alignment horizontal="right"/>
    </xf>
    <xf numFmtId="0" fontId="337" fillId="0" borderId="0" xfId="0" applyFont="1" applyAlignment="1">
      <alignment horizontal="right"/>
    </xf>
    <xf numFmtId="0" fontId="337" fillId="0" borderId="68" xfId="0" applyFont="1" applyBorder="1" applyAlignment="1">
      <alignment horizontal="right"/>
    </xf>
    <xf numFmtId="175" fontId="335" fillId="0" borderId="67" xfId="56651" applyNumberFormat="1" applyFont="1" applyFill="1" applyBorder="1"/>
    <xf numFmtId="175" fontId="335" fillId="0" borderId="0" xfId="56651" applyNumberFormat="1" applyFont="1" applyBorder="1"/>
    <xf numFmtId="345" fontId="335" fillId="0" borderId="68" xfId="0" applyNumberFormat="1" applyFont="1" applyBorder="1" applyAlignment="1">
      <alignment horizontal="right"/>
    </xf>
    <xf numFmtId="345" fontId="335" fillId="0" borderId="0" xfId="0" applyNumberFormat="1" applyFont="1" applyAlignment="1">
      <alignment horizontal="right"/>
    </xf>
    <xf numFmtId="175" fontId="335" fillId="0" borderId="0" xfId="56651" applyNumberFormat="1" applyFont="1" applyAlignment="1">
      <alignment horizontal="right"/>
    </xf>
    <xf numFmtId="175" fontId="335" fillId="0" borderId="0" xfId="56651" applyNumberFormat="1" applyFont="1" applyFill="1" applyAlignment="1">
      <alignment horizontal="right"/>
    </xf>
    <xf numFmtId="175" fontId="335" fillId="0" borderId="0" xfId="56651" applyNumberFormat="1" applyFont="1" applyFill="1" applyBorder="1"/>
    <xf numFmtId="37" fontId="62" fillId="0" borderId="67" xfId="0" applyNumberFormat="1" applyFont="1" applyBorder="1" applyAlignment="1">
      <alignment horizontal="right"/>
    </xf>
    <xf numFmtId="37" fontId="62" fillId="0" borderId="0" xfId="0" applyNumberFormat="1" applyFont="1" applyAlignment="1">
      <alignment horizontal="right"/>
    </xf>
    <xf numFmtId="37" fontId="335" fillId="0" borderId="66" xfId="0" applyNumberFormat="1" applyFont="1" applyBorder="1" applyAlignment="1"/>
    <xf numFmtId="37" fontId="335" fillId="0" borderId="61" xfId="0" applyNumberFormat="1" applyFont="1" applyBorder="1" applyAlignment="1"/>
    <xf numFmtId="0" fontId="335" fillId="0" borderId="65" xfId="0" applyFont="1" applyBorder="1" applyAlignment="1"/>
    <xf numFmtId="0" fontId="335" fillId="0" borderId="61" xfId="0" applyFont="1" applyBorder="1" applyAlignment="1"/>
    <xf numFmtId="344" fontId="50" fillId="0" borderId="68" xfId="6" quotePrefix="1" applyNumberFormat="1" applyFont="1" applyFill="1" applyBorder="1" applyAlignment="1">
      <alignment horizontal="right"/>
    </xf>
    <xf numFmtId="344" fontId="50" fillId="0" borderId="0" xfId="6" quotePrefix="1" applyNumberFormat="1" applyFont="1" applyFill="1" applyBorder="1" applyAlignment="1">
      <alignment horizontal="right"/>
    </xf>
    <xf numFmtId="176" fontId="330" fillId="91" borderId="61" xfId="0" quotePrefix="1" applyNumberFormat="1" applyFont="1" applyFill="1" applyBorder="1">
      <alignment vertical="center"/>
    </xf>
    <xf numFmtId="37" fontId="335" fillId="0" borderId="66" xfId="0" applyNumberFormat="1" applyFont="1" applyBorder="1" applyAlignment="1">
      <alignment horizontal="right"/>
    </xf>
    <xf numFmtId="37" fontId="335" fillId="0" borderId="61" xfId="0" applyNumberFormat="1" applyFont="1" applyBorder="1" applyAlignment="1">
      <alignment horizontal="right"/>
    </xf>
    <xf numFmtId="344" fontId="50" fillId="2" borderId="65" xfId="6" quotePrefix="1" applyNumberFormat="1" applyFont="1" applyFill="1" applyBorder="1" applyAlignment="1">
      <alignment horizontal="right"/>
    </xf>
    <xf numFmtId="344" fontId="50" fillId="2" borderId="61" xfId="6" quotePrefix="1" applyNumberFormat="1" applyFont="1" applyFill="1" applyBorder="1" applyAlignment="1">
      <alignment horizontal="right"/>
    </xf>
    <xf numFmtId="1" fontId="333" fillId="93" borderId="0" xfId="56370" quotePrefix="1" applyNumberFormat="1" applyFont="1" applyFill="1" applyAlignment="1">
      <alignment horizontal="left" wrapText="1"/>
    </xf>
    <xf numFmtId="346" fontId="62" fillId="93" borderId="67" xfId="0" applyNumberFormat="1" applyFont="1" applyFill="1" applyBorder="1" applyAlignment="1">
      <alignment horizontal="right"/>
    </xf>
    <xf numFmtId="346" fontId="62" fillId="93" borderId="0" xfId="0" applyNumberFormat="1" applyFont="1" applyFill="1" applyAlignment="1">
      <alignment horizontal="right"/>
    </xf>
    <xf numFmtId="1" fontId="333" fillId="0" borderId="0" xfId="56370" quotePrefix="1" applyNumberFormat="1" applyFont="1" applyAlignment="1">
      <alignment horizontal="left" wrapText="1"/>
    </xf>
    <xf numFmtId="346" fontId="62" fillId="0" borderId="67" xfId="0" applyNumberFormat="1" applyFont="1" applyBorder="1" applyAlignment="1">
      <alignment horizontal="right"/>
    </xf>
    <xf numFmtId="346" fontId="62" fillId="0" borderId="0" xfId="0" applyNumberFormat="1" applyFont="1" applyAlignment="1">
      <alignment horizontal="right"/>
    </xf>
    <xf numFmtId="344" fontId="49" fillId="0" borderId="68" xfId="6" quotePrefix="1" applyNumberFormat="1" applyFont="1" applyFill="1" applyBorder="1" applyAlignment="1">
      <alignment horizontal="right"/>
    </xf>
    <xf numFmtId="344" fontId="49" fillId="0" borderId="0" xfId="6" quotePrefix="1" applyNumberFormat="1" applyFont="1" applyFill="1" applyBorder="1" applyAlignment="1">
      <alignment horizontal="right"/>
    </xf>
    <xf numFmtId="344" fontId="49" fillId="4" borderId="68" xfId="6" quotePrefix="1" applyNumberFormat="1" applyFont="1" applyFill="1" applyBorder="1" applyAlignment="1">
      <alignment horizontal="right"/>
    </xf>
    <xf numFmtId="346" fontId="62" fillId="4" borderId="67" xfId="0" applyNumberFormat="1" applyFont="1" applyFill="1" applyBorder="1" applyAlignment="1">
      <alignment horizontal="right"/>
    </xf>
    <xf numFmtId="346" fontId="62" fillId="4" borderId="0" xfId="0" applyNumberFormat="1" applyFont="1" applyFill="1" applyAlignment="1">
      <alignment horizontal="right"/>
    </xf>
    <xf numFmtId="175" fontId="62" fillId="4" borderId="68" xfId="56651" applyNumberFormat="1" applyFont="1" applyFill="1" applyBorder="1" applyAlignment="1">
      <alignment horizontal="right"/>
    </xf>
    <xf numFmtId="37" fontId="62" fillId="4" borderId="68" xfId="0" applyNumberFormat="1" applyFont="1" applyFill="1" applyBorder="1" applyAlignment="1">
      <alignment horizontal="right"/>
    </xf>
    <xf numFmtId="37" fontId="62" fillId="4" borderId="0" xfId="0" applyNumberFormat="1" applyFont="1" applyFill="1" applyAlignment="1">
      <alignment horizontal="right"/>
    </xf>
    <xf numFmtId="1" fontId="71" fillId="0" borderId="0" xfId="56370" quotePrefix="1" applyNumberFormat="1" applyFont="1" applyAlignment="1">
      <alignment horizontal="right" wrapText="1"/>
    </xf>
    <xf numFmtId="346" fontId="335" fillId="0" borderId="67" xfId="0" applyNumberFormat="1" applyFont="1" applyBorder="1" applyAlignment="1">
      <alignment horizontal="right"/>
    </xf>
    <xf numFmtId="346" fontId="335" fillId="0" borderId="0" xfId="0" applyNumberFormat="1" applyFont="1" applyAlignment="1">
      <alignment horizontal="right"/>
    </xf>
    <xf numFmtId="344" fontId="50" fillId="4" borderId="68" xfId="6" quotePrefix="1" applyNumberFormat="1" applyFont="1" applyFill="1" applyBorder="1" applyAlignment="1">
      <alignment horizontal="right"/>
    </xf>
    <xf numFmtId="346" fontId="335" fillId="4" borderId="67" xfId="0" applyNumberFormat="1" applyFont="1" applyFill="1" applyBorder="1" applyAlignment="1">
      <alignment horizontal="right"/>
    </xf>
    <xf numFmtId="346" fontId="335" fillId="4" borderId="0" xfId="0" applyNumberFormat="1" applyFont="1" applyFill="1" applyAlignment="1">
      <alignment horizontal="right"/>
    </xf>
    <xf numFmtId="175" fontId="335" fillId="4" borderId="68" xfId="56651" applyNumberFormat="1" applyFont="1" applyFill="1" applyBorder="1" applyAlignment="1">
      <alignment horizontal="right"/>
    </xf>
    <xf numFmtId="37" fontId="335" fillId="4" borderId="68" xfId="0" applyNumberFormat="1" applyFont="1" applyFill="1" applyBorder="1" applyAlignment="1">
      <alignment horizontal="right"/>
    </xf>
    <xf numFmtId="37" fontId="335" fillId="4" borderId="0" xfId="0" applyNumberFormat="1" applyFont="1" applyFill="1" applyAlignment="1">
      <alignment horizontal="right"/>
    </xf>
    <xf numFmtId="1" fontId="71" fillId="0" borderId="61" xfId="56370" quotePrefix="1" applyNumberFormat="1" applyFont="1" applyBorder="1" applyAlignment="1">
      <alignment horizontal="right" wrapText="1"/>
    </xf>
    <xf numFmtId="346" fontId="335" fillId="0" borderId="66" xfId="0" applyNumberFormat="1" applyFont="1" applyBorder="1" applyAlignment="1">
      <alignment horizontal="right"/>
    </xf>
    <xf numFmtId="346" fontId="335" fillId="0" borderId="61" xfId="0" applyNumberFormat="1" applyFont="1" applyBorder="1" applyAlignment="1">
      <alignment horizontal="right"/>
    </xf>
    <xf numFmtId="344" fontId="50" fillId="4" borderId="65" xfId="6" quotePrefix="1" applyNumberFormat="1" applyFont="1" applyFill="1" applyBorder="1" applyAlignment="1">
      <alignment horizontal="right"/>
    </xf>
    <xf numFmtId="346" fontId="335" fillId="4" borderId="66" xfId="0" applyNumberFormat="1" applyFont="1" applyFill="1" applyBorder="1" applyAlignment="1">
      <alignment horizontal="right"/>
    </xf>
    <xf numFmtId="346" fontId="335" fillId="4" borderId="61" xfId="0" applyNumberFormat="1" applyFont="1" applyFill="1" applyBorder="1" applyAlignment="1">
      <alignment horizontal="right"/>
    </xf>
    <xf numFmtId="37" fontId="335" fillId="4" borderId="65" xfId="0" applyNumberFormat="1" applyFont="1" applyFill="1" applyBorder="1" applyAlignment="1">
      <alignment horizontal="right"/>
    </xf>
    <xf numFmtId="37" fontId="335" fillId="4" borderId="61" xfId="0" applyNumberFormat="1" applyFont="1" applyFill="1" applyBorder="1" applyAlignment="1">
      <alignment horizontal="right"/>
    </xf>
    <xf numFmtId="0" fontId="334" fillId="0" borderId="60" xfId="0" applyFont="1" applyBorder="1" applyAlignment="1"/>
    <xf numFmtId="0" fontId="335" fillId="0" borderId="60" xfId="0" applyFont="1" applyBorder="1" applyAlignment="1"/>
    <xf numFmtId="37" fontId="335" fillId="0" borderId="60" xfId="0" applyNumberFormat="1" applyFont="1" applyBorder="1" applyAlignment="1">
      <alignment horizontal="righ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7" fillId="2" borderId="0" xfId="56564" applyFill="1" applyAlignment="1"/>
    <xf numFmtId="0" fontId="317" fillId="0" borderId="0" xfId="56649" applyFont="1" applyFill="1">
      <alignment vertical="center"/>
    </xf>
    <xf numFmtId="0" fontId="317" fillId="2" borderId="0" xfId="56649" applyFont="1" applyFill="1" applyAlignment="1"/>
    <xf numFmtId="0" fontId="54" fillId="0" borderId="61" xfId="4" quotePrefix="1" applyFont="1" applyBorder="1" applyAlignment="1">
      <alignment horizontal="left"/>
    </xf>
    <xf numFmtId="3" fontId="55" fillId="2" borderId="70" xfId="4" quotePrefix="1" applyNumberFormat="1" applyFont="1" applyFill="1" applyBorder="1"/>
    <xf numFmtId="177" fontId="324" fillId="2" borderId="70" xfId="4" quotePrefix="1" applyNumberFormat="1" applyFont="1" applyFill="1" applyBorder="1" applyAlignment="1">
      <alignment horizontal="right"/>
    </xf>
    <xf numFmtId="177" fontId="321" fillId="2" borderId="70" xfId="4" quotePrefix="1" applyNumberFormat="1" applyFont="1" applyFill="1" applyBorder="1" applyAlignment="1">
      <alignment horizontal="right"/>
    </xf>
    <xf numFmtId="0" fontId="311" fillId="0" borderId="0" xfId="56587" applyFont="1"/>
    <xf numFmtId="0" fontId="339" fillId="0" borderId="62" xfId="0" applyFont="1" applyBorder="1" applyAlignment="1">
      <alignment horizontal="left"/>
    </xf>
    <xf numFmtId="20" fontId="340" fillId="0" borderId="62" xfId="2" quotePrefix="1" applyNumberFormat="1" applyFont="1" applyBorder="1" applyAlignment="1">
      <alignment horizontal="right" vertical="center" wrapText="1"/>
    </xf>
    <xf numFmtId="1" fontId="341" fillId="0" borderId="0" xfId="0" quotePrefix="1" applyNumberFormat="1" applyFont="1" applyAlignment="1">
      <alignment horizontal="left"/>
    </xf>
    <xf numFmtId="0" fontId="163" fillId="0" borderId="0" xfId="0" quotePrefix="1" applyFont="1" applyAlignment="1">
      <alignment wrapText="1"/>
    </xf>
    <xf numFmtId="177" fontId="341" fillId="0" borderId="0" xfId="6" applyNumberFormat="1" applyFont="1" applyFill="1" applyAlignment="1">
      <alignment horizontal="right"/>
    </xf>
    <xf numFmtId="344" fontId="341" fillId="0" borderId="0" xfId="6" quotePrefix="1" applyNumberFormat="1" applyFont="1" applyFill="1" applyAlignment="1">
      <alignment horizontal="right"/>
    </xf>
    <xf numFmtId="3" fontId="163" fillId="0" borderId="0" xfId="4" quotePrefix="1" applyNumberFormat="1" applyFont="1"/>
    <xf numFmtId="177" fontId="342" fillId="0" borderId="0" xfId="4" quotePrefix="1" applyNumberFormat="1" applyFont="1" applyAlignment="1">
      <alignment horizontal="right"/>
    </xf>
    <xf numFmtId="344" fontId="341" fillId="0" borderId="0" xfId="6" applyNumberFormat="1" applyFont="1" applyFill="1" applyAlignment="1">
      <alignment horizontal="right"/>
    </xf>
    <xf numFmtId="3" fontId="343" fillId="0" borderId="0" xfId="4" quotePrefix="1" applyNumberFormat="1" applyFont="1"/>
    <xf numFmtId="177" fontId="344" fillId="0" borderId="0" xfId="4" quotePrefix="1" applyNumberFormat="1" applyFont="1" applyAlignment="1">
      <alignment horizontal="right"/>
    </xf>
    <xf numFmtId="344" fontId="343" fillId="0" borderId="0" xfId="6" applyNumberFormat="1" applyFont="1" applyFill="1" applyAlignment="1">
      <alignment horizontal="right"/>
    </xf>
    <xf numFmtId="177" fontId="163" fillId="0" borderId="0" xfId="4" quotePrefix="1" applyNumberFormat="1" applyFont="1" applyAlignment="1">
      <alignment horizontal="right"/>
    </xf>
    <xf numFmtId="177" fontId="163" fillId="0" borderId="0" xfId="6" applyNumberFormat="1" applyFont="1" applyFill="1" applyAlignment="1">
      <alignment horizontal="right"/>
    </xf>
    <xf numFmtId="344" fontId="163" fillId="0" borderId="0" xfId="6" quotePrefix="1" applyNumberFormat="1" applyFont="1" applyFill="1" applyAlignment="1">
      <alignment horizontal="right"/>
    </xf>
    <xf numFmtId="177" fontId="344" fillId="0" borderId="0" xfId="6" applyNumberFormat="1" applyFont="1" applyFill="1" applyAlignment="1">
      <alignment horizontal="right"/>
    </xf>
    <xf numFmtId="344" fontId="343" fillId="0" borderId="0" xfId="6" quotePrefix="1" applyNumberFormat="1" applyFont="1" applyFill="1" applyAlignment="1">
      <alignment horizontal="right"/>
    </xf>
    <xf numFmtId="3" fontId="341" fillId="0" borderId="0" xfId="4" quotePrefix="1" applyNumberFormat="1" applyFont="1"/>
    <xf numFmtId="177" fontId="341" fillId="0" borderId="0" xfId="4" quotePrefix="1" applyNumberFormat="1" applyFont="1" applyAlignment="1">
      <alignment horizontal="right"/>
    </xf>
    <xf numFmtId="177" fontId="343" fillId="0" borderId="0" xfId="4" quotePrefix="1" applyNumberFormat="1" applyFont="1" applyAlignment="1">
      <alignment horizontal="right"/>
    </xf>
    <xf numFmtId="177" fontId="343" fillId="0" borderId="0" xfId="6" applyNumberFormat="1" applyFont="1" applyFill="1" applyAlignment="1">
      <alignment horizontal="right"/>
    </xf>
    <xf numFmtId="3" fontId="341" fillId="0" borderId="0" xfId="4" quotePrefix="1" applyNumberFormat="1" applyFont="1" applyAlignment="1">
      <alignment vertical="center"/>
    </xf>
    <xf numFmtId="177" fontId="341" fillId="0" borderId="0" xfId="4" quotePrefix="1" applyNumberFormat="1" applyFont="1" applyAlignment="1">
      <alignment horizontal="right" vertical="center"/>
    </xf>
    <xf numFmtId="177" fontId="341" fillId="0" borderId="0" xfId="6" applyNumberFormat="1" applyFont="1" applyFill="1" applyAlignment="1">
      <alignment horizontal="right" vertical="center"/>
    </xf>
    <xf numFmtId="344" fontId="341" fillId="0" borderId="0" xfId="6" quotePrefix="1" applyNumberFormat="1" applyFont="1" applyFill="1" applyAlignment="1">
      <alignment horizontal="right" vertical="center"/>
    </xf>
    <xf numFmtId="0" fontId="341" fillId="0" borderId="61" xfId="0" applyFont="1" applyBorder="1" applyAlignment="1">
      <alignment horizontal="left"/>
    </xf>
    <xf numFmtId="177" fontId="163" fillId="0" borderId="61" xfId="6" applyNumberFormat="1" applyFont="1" applyFill="1" applyBorder="1" applyAlignment="1">
      <alignment horizontal="right"/>
    </xf>
    <xf numFmtId="344" fontId="163" fillId="0" borderId="61" xfId="6" quotePrefix="1" applyNumberFormat="1" applyFont="1" applyFill="1" applyBorder="1" applyAlignment="1">
      <alignment horizontal="right"/>
    </xf>
    <xf numFmtId="0" fontId="339" fillId="0" borderId="0" xfId="0" applyFont="1" applyAlignment="1"/>
    <xf numFmtId="20" fontId="340" fillId="2" borderId="0" xfId="2" quotePrefix="1" applyNumberFormat="1" applyFont="1" applyFill="1" applyAlignment="1">
      <alignment horizontal="right" vertical="center" wrapText="1"/>
    </xf>
    <xf numFmtId="3" fontId="340" fillId="2" borderId="0" xfId="2" quotePrefix="1" applyNumberFormat="1" applyFont="1" applyFill="1" applyAlignment="1">
      <alignment horizontal="right" vertical="center" wrapText="1"/>
    </xf>
    <xf numFmtId="177" fontId="341" fillId="0" borderId="0" xfId="4" quotePrefix="1" applyNumberFormat="1" applyFont="1"/>
    <xf numFmtId="177" fontId="163" fillId="0" borderId="0" xfId="4" quotePrefix="1" applyNumberFormat="1" applyFont="1"/>
    <xf numFmtId="344" fontId="163" fillId="0" borderId="0" xfId="6" applyNumberFormat="1" applyFont="1" applyFill="1" applyAlignment="1">
      <alignment horizontal="right"/>
    </xf>
    <xf numFmtId="177" fontId="343" fillId="0" borderId="0" xfId="4" quotePrefix="1" applyNumberFormat="1" applyFont="1"/>
    <xf numFmtId="37" fontId="334" fillId="93" borderId="66" xfId="0" applyNumberFormat="1" applyFont="1" applyFill="1" applyBorder="1" applyAlignment="1">
      <alignment horizontal="left"/>
    </xf>
    <xf numFmtId="9" fontId="49" fillId="0" borderId="0" xfId="56651" quotePrefix="1" applyFont="1" applyBorder="1" applyAlignment="1">
      <alignment horizontal="right"/>
    </xf>
    <xf numFmtId="1" fontId="54" fillId="0" borderId="61" xfId="56370" quotePrefix="1" applyNumberFormat="1" applyFont="1" applyBorder="1" applyAlignment="1">
      <alignment horizontal="left"/>
    </xf>
    <xf numFmtId="1" fontId="56" fillId="0" borderId="61" xfId="2" quotePrefix="1" applyNumberFormat="1" applyFont="1" applyBorder="1" applyAlignment="1">
      <alignment horizontal="right" vertical="center"/>
    </xf>
    <xf numFmtId="3" fontId="49" fillId="0" borderId="61" xfId="56370" applyNumberFormat="1" applyFont="1" applyBorder="1" applyAlignment="1">
      <alignment horizontal="right"/>
    </xf>
    <xf numFmtId="177" fontId="49" fillId="0" borderId="61" xfId="15" quotePrefix="1" applyNumberFormat="1" applyFont="1" applyBorder="1" applyAlignment="1"/>
    <xf numFmtId="177" fontId="49" fillId="0" borderId="61" xfId="15" quotePrefix="1" applyNumberFormat="1" applyFont="1" applyBorder="1" applyAlignment="1">
      <alignment horizontal="right"/>
    </xf>
    <xf numFmtId="0" fontId="54" fillId="0" borderId="61" xfId="56370" quotePrefix="1" applyFont="1" applyBorder="1" applyAlignment="1">
      <alignment horizontal="left"/>
    </xf>
    <xf numFmtId="1" fontId="49" fillId="0" borderId="62" xfId="56370" quotePrefix="1" applyNumberFormat="1" applyFont="1" applyBorder="1" applyAlignment="1">
      <alignment horizontal="left"/>
    </xf>
    <xf numFmtId="177" fontId="50" fillId="0" borderId="62" xfId="15" quotePrefix="1" applyNumberFormat="1" applyFont="1" applyBorder="1" applyAlignment="1">
      <alignment horizontal="right"/>
    </xf>
    <xf numFmtId="177" fontId="49" fillId="0" borderId="61" xfId="0" quotePrefix="1" applyNumberFormat="1" applyFont="1" applyBorder="1" applyAlignment="1">
      <alignment horizontal="right"/>
    </xf>
    <xf numFmtId="0" fontId="49" fillId="0" borderId="61" xfId="56370" quotePrefix="1" applyFont="1" applyBorder="1" applyAlignment="1">
      <alignment horizontal="left"/>
    </xf>
    <xf numFmtId="0" fontId="49" fillId="2" borderId="61" xfId="56370" quotePrefix="1" applyFont="1" applyFill="1" applyBorder="1" applyAlignment="1">
      <alignment horizontal="left"/>
    </xf>
    <xf numFmtId="177" fontId="49" fillId="2" borderId="61" xfId="15" quotePrefix="1" applyNumberFormat="1" applyFont="1" applyFill="1" applyBorder="1" applyAlignment="1">
      <alignment horizontal="right"/>
    </xf>
    <xf numFmtId="0" fontId="163" fillId="0" borderId="62" xfId="0" quotePrefix="1" applyFont="1" applyBorder="1" applyAlignment="1">
      <alignment horizontal="left"/>
    </xf>
    <xf numFmtId="177" fontId="50" fillId="0" borderId="0" xfId="56370" applyNumberFormat="1" applyFont="1" applyAlignment="1">
      <alignment horizontal="left"/>
    </xf>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5" fillId="0" borderId="0" xfId="56370" applyFont="1" applyAlignment="1">
      <alignment horizontal="center" vertical="center" wrapText="1"/>
    </xf>
    <xf numFmtId="0" fontId="325" fillId="4" borderId="0" xfId="56370" applyFont="1" applyFill="1" applyAlignment="1">
      <alignment horizontal="center"/>
    </xf>
    <xf numFmtId="37" fontId="329" fillId="4" borderId="64" xfId="0" applyNumberFormat="1" applyFont="1" applyFill="1" applyBorder="1" applyAlignment="1">
      <alignment horizontal="center"/>
    </xf>
    <xf numFmtId="37" fontId="329" fillId="4" borderId="60" xfId="0" applyNumberFormat="1" applyFont="1" applyFill="1" applyBorder="1" applyAlignment="1">
      <alignment horizontal="center"/>
    </xf>
    <xf numFmtId="176" fontId="330" fillId="91" borderId="64" xfId="0" quotePrefix="1" applyNumberFormat="1" applyFont="1" applyFill="1" applyBorder="1" applyAlignment="1">
      <alignment horizontal="center" vertical="center"/>
    </xf>
    <xf numFmtId="176" fontId="330" fillId="91" borderId="60" xfId="0" quotePrefix="1" applyNumberFormat="1" applyFont="1" applyFill="1" applyBorder="1" applyAlignment="1">
      <alignment horizontal="center" vertical="center"/>
    </xf>
    <xf numFmtId="176" fontId="330" fillId="91" borderId="63" xfId="0" quotePrefix="1" applyNumberFormat="1" applyFont="1" applyFill="1" applyBorder="1" applyAlignment="1">
      <alignment horizontal="center" vertical="center"/>
    </xf>
  </cellXfs>
  <cellStyles count="56652">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564697</xdr:colOff>
      <xdr:row>0</xdr:row>
      <xdr:rowOff>153761</xdr:rowOff>
    </xdr:from>
    <xdr:to>
      <xdr:col>0</xdr:col>
      <xdr:colOff>2984047</xdr:colOff>
      <xdr:row>3</xdr:row>
      <xdr:rowOff>161925</xdr:rowOff>
    </xdr:to>
    <xdr:pic>
      <xdr:nvPicPr>
        <xdr:cNvPr id="2" name="Picture 1" descr="BNPP_BL_Q_RVB">
          <a:extLst>
            <a:ext uri="{FF2B5EF4-FFF2-40B4-BE49-F238E27FC236}">
              <a16:creationId xmlns:a16="http://schemas.microsoft.com/office/drawing/2014/main" id="{5972336B-7AA1-45B3-850B-3DD69C3FF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564697" y="153761"/>
          <a:ext cx="2419350" cy="522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xdr:colOff>
      <xdr:row>0</xdr:row>
      <xdr:rowOff>1</xdr:rowOff>
    </xdr:from>
    <xdr:to>
      <xdr:col>3</xdr:col>
      <xdr:colOff>652096</xdr:colOff>
      <xdr:row>0</xdr:row>
      <xdr:rowOff>255556</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71" y="1"/>
          <a:ext cx="3187210" cy="25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tabSelected="1" topLeftCell="A2" zoomScaleNormal="100" workbookViewId="0">
      <selection activeCell="J12" sqref="J12"/>
    </sheetView>
  </sheetViews>
  <sheetFormatPr baseColWidth="10" defaultColWidth="10.140625" defaultRowHeight="12"/>
  <cols>
    <col min="1" max="1" width="1.140625" style="411" customWidth="1"/>
    <col min="2" max="2" width="70.28515625" style="411" customWidth="1"/>
    <col min="3" max="7" width="9.85546875" style="411" customWidth="1"/>
    <col min="8" max="8" width="26.5703125" style="411" customWidth="1"/>
    <col min="9" max="12" width="9.85546875" style="411" customWidth="1"/>
    <col min="13" max="19" width="10.140625" style="412" customWidth="1"/>
    <col min="20" max="16384" width="10.140625" style="411"/>
  </cols>
  <sheetData>
    <row r="1" spans="2:10" ht="20.25" customHeight="1"/>
    <row r="2" spans="2:10" ht="16.5" customHeight="1"/>
    <row r="4" spans="2:10" ht="24">
      <c r="B4" s="413" t="s">
        <v>415</v>
      </c>
    </row>
    <row r="7" spans="2:10" ht="24.75" customHeight="1">
      <c r="B7" s="475" t="s">
        <v>51</v>
      </c>
      <c r="C7" s="475"/>
      <c r="D7" s="475"/>
      <c r="E7" s="475"/>
      <c r="F7" s="475"/>
      <c r="G7" s="475"/>
      <c r="H7" s="414"/>
      <c r="I7" s="414"/>
      <c r="J7" s="414"/>
    </row>
    <row r="8" spans="2:10" ht="12.95" customHeight="1">
      <c r="B8" s="475"/>
      <c r="C8" s="475"/>
      <c r="D8" s="475"/>
      <c r="E8" s="475"/>
      <c r="F8" s="475"/>
      <c r="G8" s="475"/>
      <c r="H8" s="415"/>
      <c r="I8" s="415"/>
      <c r="J8" s="415"/>
    </row>
    <row r="9" spans="2:10" ht="33.950000000000003" customHeight="1">
      <c r="B9" s="475" t="s">
        <v>311</v>
      </c>
      <c r="C9" s="475"/>
      <c r="D9" s="475"/>
      <c r="E9" s="475"/>
      <c r="F9" s="475"/>
      <c r="G9" s="475"/>
      <c r="H9" s="415"/>
      <c r="I9" s="415"/>
      <c r="J9" s="415"/>
    </row>
    <row r="11" spans="2:10" ht="15.75" customHeight="1">
      <c r="B11" s="476" t="s">
        <v>346</v>
      </c>
      <c r="C11" s="476"/>
      <c r="D11" s="476"/>
      <c r="E11" s="476"/>
      <c r="F11" s="476"/>
      <c r="G11" s="476"/>
      <c r="H11" s="414"/>
      <c r="I11" s="414"/>
      <c r="J11" s="414"/>
    </row>
    <row r="12" spans="2:10" ht="15.75" customHeight="1">
      <c r="B12" s="476"/>
      <c r="C12" s="476"/>
      <c r="D12" s="476"/>
      <c r="E12" s="476"/>
      <c r="F12" s="476"/>
      <c r="G12" s="476"/>
      <c r="H12" s="415"/>
      <c r="I12" s="415"/>
      <c r="J12" s="415"/>
    </row>
    <row r="13" spans="2:10" ht="25.5" customHeight="1">
      <c r="B13" s="476"/>
      <c r="C13" s="476"/>
      <c r="D13" s="476"/>
      <c r="E13" s="476"/>
      <c r="F13" s="476"/>
      <c r="G13" s="476"/>
    </row>
    <row r="14" spans="2:10">
      <c r="B14" s="476" t="s">
        <v>347</v>
      </c>
      <c r="C14" s="476"/>
      <c r="D14" s="476"/>
      <c r="E14" s="476"/>
      <c r="F14" s="476"/>
      <c r="G14" s="476"/>
    </row>
    <row r="15" spans="2:10">
      <c r="B15" s="476"/>
      <c r="C15" s="476"/>
      <c r="D15" s="476"/>
      <c r="E15" s="476"/>
      <c r="F15" s="476"/>
      <c r="G15" s="476"/>
    </row>
    <row r="16" spans="2:10" ht="24.75" customHeight="1">
      <c r="B16" s="476"/>
      <c r="C16" s="476"/>
      <c r="D16" s="476"/>
      <c r="E16" s="476"/>
      <c r="F16" s="476"/>
      <c r="G16" s="476"/>
    </row>
    <row r="19" spans="2:3" ht="12.75">
      <c r="B19" s="416" t="s">
        <v>345</v>
      </c>
      <c r="C19" s="411" t="s">
        <v>304</v>
      </c>
    </row>
    <row r="20" spans="2:3" ht="12.75">
      <c r="B20" s="416"/>
    </row>
    <row r="21" spans="2:3" ht="12.75">
      <c r="B21" s="416" t="s">
        <v>310</v>
      </c>
      <c r="C21" s="411" t="s">
        <v>270</v>
      </c>
    </row>
    <row r="23" spans="2:3" ht="12.75">
      <c r="B23" s="416" t="s">
        <v>312</v>
      </c>
      <c r="C23" s="411" t="s">
        <v>321</v>
      </c>
    </row>
    <row r="25" spans="2:3" ht="12.75">
      <c r="B25" s="416" t="s">
        <v>308</v>
      </c>
      <c r="C25" s="411" t="s">
        <v>305</v>
      </c>
    </row>
    <row r="27" spans="2:3" ht="12.75">
      <c r="B27" s="416" t="s">
        <v>414</v>
      </c>
      <c r="C27" s="411" t="s">
        <v>410</v>
      </c>
    </row>
    <row r="29" spans="2:3" ht="12.75">
      <c r="B29" s="417" t="s">
        <v>306</v>
      </c>
      <c r="C29" s="411" t="s">
        <v>411</v>
      </c>
    </row>
    <row r="31" spans="2:3" ht="12.75">
      <c r="B31" s="418" t="s">
        <v>307</v>
      </c>
      <c r="C31" s="411" t="s">
        <v>412</v>
      </c>
    </row>
    <row r="33" spans="2:3" ht="12.75">
      <c r="B33" s="418" t="s">
        <v>309</v>
      </c>
      <c r="C33" s="411" t="s">
        <v>413</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8.'!A1" display="Capital ratios/ Ratios de capital" xr:uid="{36AC5EEE-0608-46E0-B7E2-A5F4C36FF1F0}"/>
    <hyperlink ref="B33" location="'9.'!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7.'!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2:M27"/>
  <sheetViews>
    <sheetView showGridLines="0" workbookViewId="0">
      <selection activeCell="C29" sqref="C29"/>
    </sheetView>
  </sheetViews>
  <sheetFormatPr baseColWidth="10" defaultColWidth="11.5703125" defaultRowHeight="15"/>
  <cols>
    <col min="1" max="1" width="34.28515625" style="149" bestFit="1" customWidth="1"/>
    <col min="2" max="16384" width="11.5703125" style="149"/>
  </cols>
  <sheetData>
    <row r="2" spans="1:13">
      <c r="A2" s="323"/>
      <c r="B2" s="324" t="s">
        <v>399</v>
      </c>
      <c r="C2" s="263"/>
      <c r="D2" s="342"/>
      <c r="E2" s="343" t="s">
        <v>400</v>
      </c>
      <c r="F2" s="263"/>
      <c r="G2" s="342"/>
      <c r="H2" s="263" t="s">
        <v>401</v>
      </c>
      <c r="I2" s="263"/>
      <c r="J2" s="342"/>
      <c r="K2" s="263" t="s">
        <v>402</v>
      </c>
      <c r="L2" s="263"/>
      <c r="M2" s="263"/>
    </row>
    <row r="3" spans="1:13">
      <c r="A3" s="344" t="s">
        <v>18</v>
      </c>
      <c r="B3" s="345" t="s">
        <v>348</v>
      </c>
      <c r="C3" s="270" t="s">
        <v>295</v>
      </c>
      <c r="D3" s="271" t="s">
        <v>330</v>
      </c>
      <c r="E3" s="345" t="s">
        <v>348</v>
      </c>
      <c r="F3" s="270" t="s">
        <v>295</v>
      </c>
      <c r="G3" s="271" t="s">
        <v>330</v>
      </c>
      <c r="H3" s="345" t="s">
        <v>348</v>
      </c>
      <c r="I3" s="270" t="s">
        <v>295</v>
      </c>
      <c r="J3" s="271" t="s">
        <v>330</v>
      </c>
      <c r="K3" s="270" t="s">
        <v>348</v>
      </c>
      <c r="L3" s="270" t="s">
        <v>295</v>
      </c>
      <c r="M3" s="270" t="s">
        <v>330</v>
      </c>
    </row>
    <row r="4" spans="1:13">
      <c r="A4" s="328" t="s">
        <v>362</v>
      </c>
      <c r="B4" s="346">
        <v>1496.477588143111</v>
      </c>
      <c r="C4" s="347">
        <v>1403.4589389623379</v>
      </c>
      <c r="D4" s="348">
        <v>6.6278140812261688E-2</v>
      </c>
      <c r="E4" s="346">
        <v>567.94946818344397</v>
      </c>
      <c r="F4" s="347">
        <v>545.34274008396801</v>
      </c>
      <c r="G4" s="348">
        <v>4.1454165312616365E-2</v>
      </c>
      <c r="H4" s="346">
        <v>458.363876902031</v>
      </c>
      <c r="I4" s="347">
        <v>414.22191324695797</v>
      </c>
      <c r="J4" s="348">
        <v>0.10656597887122343</v>
      </c>
      <c r="K4" s="347">
        <v>470.16424305763604</v>
      </c>
      <c r="L4" s="347">
        <v>443.89428563141206</v>
      </c>
      <c r="M4" s="349">
        <v>5.9180661424502512E-2</v>
      </c>
    </row>
    <row r="5" spans="1:13">
      <c r="A5" s="330" t="s">
        <v>33</v>
      </c>
      <c r="B5" s="350">
        <v>-907.16428528379595</v>
      </c>
      <c r="C5" s="351">
        <v>-882.91318847207401</v>
      </c>
      <c r="D5" s="352">
        <v>2.7467136212666166E-2</v>
      </c>
      <c r="E5" s="350">
        <v>-204.38446924296301</v>
      </c>
      <c r="F5" s="351">
        <v>-205.28907462618</v>
      </c>
      <c r="G5" s="352">
        <v>-4.4064954984293081E-3</v>
      </c>
      <c r="H5" s="350">
        <v>-321.30789308575402</v>
      </c>
      <c r="I5" s="351">
        <v>-304.48349038219999</v>
      </c>
      <c r="J5" s="352">
        <v>5.5255549923036495E-2</v>
      </c>
      <c r="K5" s="351">
        <v>-381.47192295507898</v>
      </c>
      <c r="L5" s="351">
        <v>-373.140623463694</v>
      </c>
      <c r="M5" s="353">
        <v>2.2327505952177917E-2</v>
      </c>
    </row>
    <row r="6" spans="1:13">
      <c r="A6" s="328" t="s">
        <v>359</v>
      </c>
      <c r="B6" s="346">
        <v>589.31330285931494</v>
      </c>
      <c r="C6" s="347">
        <v>520.54575049026403</v>
      </c>
      <c r="D6" s="348">
        <v>0.13210664442901288</v>
      </c>
      <c r="E6" s="346">
        <v>363.56499894048096</v>
      </c>
      <c r="F6" s="347">
        <v>340.05366545778804</v>
      </c>
      <c r="G6" s="348">
        <v>6.9140067792068605E-2</v>
      </c>
      <c r="H6" s="346">
        <v>137.05598381627698</v>
      </c>
      <c r="I6" s="347">
        <v>109.73842286475798</v>
      </c>
      <c r="J6" s="348">
        <v>0.24893342038626942</v>
      </c>
      <c r="K6" s="347">
        <v>88.692320102557062</v>
      </c>
      <c r="L6" s="347">
        <v>70.753662167718062</v>
      </c>
      <c r="M6" s="349">
        <v>0.25353681188001675</v>
      </c>
    </row>
    <row r="7" spans="1:13">
      <c r="A7" s="330" t="s">
        <v>297</v>
      </c>
      <c r="B7" s="350">
        <v>2.2747441666750001</v>
      </c>
      <c r="C7" s="351">
        <v>-4.4510920745730003</v>
      </c>
      <c r="D7" s="352" t="s">
        <v>268</v>
      </c>
      <c r="E7" s="350">
        <v>0</v>
      </c>
      <c r="F7" s="351">
        <v>0</v>
      </c>
      <c r="G7" s="352" t="s">
        <v>268</v>
      </c>
      <c r="H7" s="350">
        <v>2.707403565441</v>
      </c>
      <c r="I7" s="351">
        <v>-4.0301585273880001</v>
      </c>
      <c r="J7" s="352" t="s">
        <v>268</v>
      </c>
      <c r="K7" s="351">
        <v>-0.43265939876600007</v>
      </c>
      <c r="L7" s="351">
        <v>-0.42093354718500003</v>
      </c>
      <c r="M7" s="353">
        <v>2.7856776109713488E-2</v>
      </c>
    </row>
    <row r="8" spans="1:13">
      <c r="A8" s="198" t="s">
        <v>36</v>
      </c>
      <c r="B8" s="346">
        <v>591.58804702599002</v>
      </c>
      <c r="C8" s="347">
        <v>516.09465841569113</v>
      </c>
      <c r="D8" s="348">
        <v>0.146278182459878</v>
      </c>
      <c r="E8" s="346">
        <v>363.56499894048096</v>
      </c>
      <c r="F8" s="347">
        <v>340.05366545778804</v>
      </c>
      <c r="G8" s="348">
        <v>6.9140067792068605E-2</v>
      </c>
      <c r="H8" s="346">
        <v>139.76338738171799</v>
      </c>
      <c r="I8" s="347">
        <v>105.70826433736998</v>
      </c>
      <c r="J8" s="348">
        <v>0.32216140580702768</v>
      </c>
      <c r="K8" s="347">
        <v>88.259660703791056</v>
      </c>
      <c r="L8" s="347">
        <v>70.332728620533061</v>
      </c>
      <c r="M8" s="349">
        <v>0.25488748175802156</v>
      </c>
    </row>
    <row r="9" spans="1:13">
      <c r="A9" s="330" t="s">
        <v>81</v>
      </c>
      <c r="B9" s="350">
        <v>4.3919684526120015</v>
      </c>
      <c r="C9" s="351">
        <v>39.655633218692998</v>
      </c>
      <c r="D9" s="352" t="s">
        <v>268</v>
      </c>
      <c r="E9" s="350">
        <v>7.8747003031370006</v>
      </c>
      <c r="F9" s="351">
        <v>42.693616364360999</v>
      </c>
      <c r="G9" s="352" t="s">
        <v>268</v>
      </c>
      <c r="H9" s="350">
        <v>0</v>
      </c>
      <c r="I9" s="351">
        <v>-3.2198000000000002E-8</v>
      </c>
      <c r="J9" s="352" t="s">
        <v>268</v>
      </c>
      <c r="K9" s="351">
        <v>-3.4827318505249996</v>
      </c>
      <c r="L9" s="351">
        <v>-3.0379831134699997</v>
      </c>
      <c r="M9" s="353">
        <v>0.14639605305343695</v>
      </c>
    </row>
    <row r="10" spans="1:13">
      <c r="A10" s="330" t="s">
        <v>37</v>
      </c>
      <c r="B10" s="350">
        <v>161.40935926122401</v>
      </c>
      <c r="C10" s="351">
        <v>0.84191512836500015</v>
      </c>
      <c r="D10" s="352" t="s">
        <v>268</v>
      </c>
      <c r="E10" s="350">
        <v>161.58337967385401</v>
      </c>
      <c r="F10" s="351">
        <v>1.1986983047340001</v>
      </c>
      <c r="G10" s="352" t="s">
        <v>268</v>
      </c>
      <c r="H10" s="350">
        <v>1.157658737E-2</v>
      </c>
      <c r="I10" s="351">
        <v>-0.35317189181300002</v>
      </c>
      <c r="J10" s="352" t="s">
        <v>268</v>
      </c>
      <c r="K10" s="351">
        <v>-0.18559700000000001</v>
      </c>
      <c r="L10" s="351">
        <v>-3.6112845560000001E-3</v>
      </c>
      <c r="M10" s="353" t="s">
        <v>268</v>
      </c>
    </row>
    <row r="11" spans="1:13">
      <c r="A11" s="330" t="s">
        <v>403</v>
      </c>
      <c r="B11" s="350">
        <v>165.801327713836</v>
      </c>
      <c r="C11" s="351">
        <v>40.497548347058</v>
      </c>
      <c r="D11" s="352" t="s">
        <v>268</v>
      </c>
      <c r="E11" s="350">
        <v>169.458079976991</v>
      </c>
      <c r="F11" s="351">
        <v>43.892314669095001</v>
      </c>
      <c r="G11" s="352" t="s">
        <v>268</v>
      </c>
      <c r="H11" s="350">
        <v>1.157658737E-2</v>
      </c>
      <c r="I11" s="351">
        <v>-0.353171924011</v>
      </c>
      <c r="J11" s="352" t="s">
        <v>268</v>
      </c>
      <c r="K11" s="351">
        <v>-3.6683288505249996</v>
      </c>
      <c r="L11" s="351">
        <v>-3.0415943980259996</v>
      </c>
      <c r="M11" s="353">
        <v>0.20605457877807498</v>
      </c>
    </row>
    <row r="12" spans="1:13">
      <c r="A12" s="198" t="s">
        <v>103</v>
      </c>
      <c r="B12" s="346">
        <v>757.38937473982605</v>
      </c>
      <c r="C12" s="347">
        <v>556.59220676274913</v>
      </c>
      <c r="D12" s="348">
        <v>0.36076173100761344</v>
      </c>
      <c r="E12" s="346">
        <v>533.02307891747193</v>
      </c>
      <c r="F12" s="347">
        <v>383.94598012688306</v>
      </c>
      <c r="G12" s="348">
        <v>0.38827623287349744</v>
      </c>
      <c r="H12" s="346">
        <v>139.77496396908799</v>
      </c>
      <c r="I12" s="347">
        <v>105.35509241335897</v>
      </c>
      <c r="J12" s="348">
        <v>0.32670344420261355</v>
      </c>
      <c r="K12" s="347">
        <v>84.591331853266055</v>
      </c>
      <c r="L12" s="347">
        <v>67.291134222507054</v>
      </c>
      <c r="M12" s="349">
        <v>0.25709475446726171</v>
      </c>
    </row>
    <row r="13" spans="1:13">
      <c r="A13" s="295"/>
      <c r="B13" s="354"/>
      <c r="C13" s="355"/>
      <c r="D13" s="356"/>
      <c r="E13" s="354"/>
      <c r="F13" s="355"/>
      <c r="G13" s="356"/>
      <c r="H13" s="354"/>
      <c r="I13" s="355"/>
      <c r="J13" s="356"/>
      <c r="K13" s="355"/>
      <c r="L13" s="355"/>
      <c r="M13" s="355"/>
    </row>
    <row r="14" spans="1:13">
      <c r="A14" s="334" t="s">
        <v>360</v>
      </c>
      <c r="B14" s="357">
        <v>0.6061997135616588</v>
      </c>
      <c r="C14" s="358">
        <v>0.62909798353264623</v>
      </c>
      <c r="D14" s="359">
        <v>-2.2898269970987428</v>
      </c>
      <c r="E14" s="357">
        <v>0.35986382714060078</v>
      </c>
      <c r="F14" s="358">
        <v>0.3764404649350811</v>
      </c>
      <c r="G14" s="359">
        <v>-1.657663779448032</v>
      </c>
      <c r="H14" s="357">
        <v>0.70098868884999244</v>
      </c>
      <c r="I14" s="358">
        <v>0.73507335233775473</v>
      </c>
      <c r="J14" s="359">
        <v>-3.408466348776229</v>
      </c>
      <c r="K14" s="358">
        <v>0.81135885722452838</v>
      </c>
      <c r="L14" s="358">
        <v>0.84060695427273779</v>
      </c>
      <c r="M14" s="360">
        <v>-2.9248097048209409</v>
      </c>
    </row>
    <row r="15" spans="1:13">
      <c r="A15" s="281" t="s">
        <v>365</v>
      </c>
      <c r="B15" s="357">
        <v>0.25396261083192501</v>
      </c>
      <c r="C15" s="358">
        <v>0.19330245856277103</v>
      </c>
      <c r="D15" s="359">
        <v>6.0660152269153969</v>
      </c>
      <c r="E15" s="361">
        <v>0.25521997925874296</v>
      </c>
      <c r="F15" s="358">
        <v>0.20247711253935272</v>
      </c>
      <c r="G15" s="359">
        <v>5.2742866719390245</v>
      </c>
      <c r="H15" s="361">
        <v>0.34140983552372589</v>
      </c>
      <c r="I15" s="358">
        <v>0.26097841537286753</v>
      </c>
      <c r="J15" s="359">
        <v>8.0431420150858361</v>
      </c>
      <c r="K15" s="362">
        <v>0.1707644777476226</v>
      </c>
      <c r="L15" s="363">
        <v>0.1138710174388869</v>
      </c>
      <c r="M15" s="360">
        <v>5.6893460308735699</v>
      </c>
    </row>
    <row r="16" spans="1:13">
      <c r="A16" s="295"/>
      <c r="B16" s="364"/>
      <c r="C16" s="365"/>
      <c r="D16" s="352"/>
      <c r="E16" s="364"/>
      <c r="F16" s="365"/>
      <c r="G16" s="352"/>
      <c r="H16" s="364"/>
      <c r="I16" s="365"/>
      <c r="J16" s="352"/>
      <c r="K16" s="365"/>
      <c r="L16" s="365"/>
      <c r="M16" s="353"/>
    </row>
    <row r="17" spans="1:13">
      <c r="A17" s="337" t="s">
        <v>17</v>
      </c>
      <c r="B17" s="366"/>
      <c r="C17" s="367"/>
      <c r="D17" s="368"/>
      <c r="E17" s="366"/>
      <c r="F17" s="367"/>
      <c r="G17" s="368"/>
      <c r="H17" s="366"/>
      <c r="I17" s="367"/>
      <c r="J17" s="368"/>
      <c r="K17" s="367"/>
      <c r="L17" s="367"/>
      <c r="M17" s="369"/>
    </row>
    <row r="18" spans="1:13">
      <c r="A18" s="334" t="s">
        <v>363</v>
      </c>
      <c r="B18" s="350">
        <v>48.482661451365296</v>
      </c>
      <c r="C18" s="351">
        <v>43.359009519819018</v>
      </c>
      <c r="D18" s="370">
        <v>0.11816810366030861</v>
      </c>
      <c r="E18" s="350">
        <v>15.957241625</v>
      </c>
      <c r="F18" s="351">
        <v>11.49410525226582</v>
      </c>
      <c r="G18" s="370">
        <v>0.38829785135770933</v>
      </c>
      <c r="H18" s="350">
        <v>15.38361600236524</v>
      </c>
      <c r="I18" s="351">
        <v>15.464541891537008</v>
      </c>
      <c r="J18" s="370">
        <v>-5.2329962141364206E-3</v>
      </c>
      <c r="K18" s="351">
        <v>17.141803824000057</v>
      </c>
      <c r="L18" s="351">
        <v>16.40036237601619</v>
      </c>
      <c r="M18" s="371">
        <v>4.5208845450155799E-2</v>
      </c>
    </row>
    <row r="19" spans="1:13">
      <c r="A19" s="308"/>
      <c r="B19" s="350"/>
      <c r="C19" s="351"/>
      <c r="D19" s="352"/>
      <c r="E19" s="350"/>
      <c r="F19" s="351"/>
      <c r="G19" s="352"/>
      <c r="H19" s="350"/>
      <c r="I19" s="351"/>
      <c r="J19" s="352"/>
      <c r="K19" s="351"/>
      <c r="L19" s="351"/>
      <c r="M19" s="353"/>
    </row>
    <row r="20" spans="1:13">
      <c r="A20" s="372" t="s">
        <v>404</v>
      </c>
      <c r="B20" s="373"/>
      <c r="C20" s="374"/>
      <c r="D20" s="375"/>
      <c r="E20" s="373"/>
      <c r="F20" s="374"/>
      <c r="G20" s="375"/>
      <c r="H20" s="373"/>
      <c r="I20" s="374"/>
      <c r="J20" s="375"/>
      <c r="K20" s="374"/>
      <c r="L20" s="374"/>
      <c r="M20" s="376"/>
    </row>
    <row r="21" spans="1:13" ht="20.45" customHeight="1">
      <c r="A21" s="377" t="s">
        <v>329</v>
      </c>
      <c r="B21" s="378">
        <v>1383.8980648473514</v>
      </c>
      <c r="C21" s="379">
        <v>1282.7640604716457</v>
      </c>
      <c r="D21" s="348">
        <v>7.8840690577596018E-2</v>
      </c>
      <c r="E21" s="378">
        <v>289.44846766828169</v>
      </c>
      <c r="F21" s="379">
        <v>262.49154033594698</v>
      </c>
      <c r="G21" s="348">
        <v>0.10269636612987298</v>
      </c>
      <c r="H21" s="378">
        <v>468.9710337733809</v>
      </c>
      <c r="I21" s="379">
        <v>432.06834235425447</v>
      </c>
      <c r="J21" s="348">
        <v>8.5409385047862996E-2</v>
      </c>
      <c r="K21" s="379">
        <v>625.47856340568887</v>
      </c>
      <c r="L21" s="379">
        <v>588.20417778144417</v>
      </c>
      <c r="M21" s="349">
        <v>6.3369807682825741E-2</v>
      </c>
    </row>
    <row r="22" spans="1:13" ht="20.45" customHeight="1">
      <c r="A22" s="380" t="s">
        <v>405</v>
      </c>
      <c r="B22" s="381">
        <v>16.178229438313664</v>
      </c>
      <c r="C22" s="382">
        <v>17.710406590771864</v>
      </c>
      <c r="D22" s="383">
        <v>-8.6512816326676067E-2</v>
      </c>
      <c r="E22" s="381">
        <v>2.6598030591524604</v>
      </c>
      <c r="F22" s="382">
        <v>2.3258763190698852</v>
      </c>
      <c r="G22" s="383">
        <v>0.14357029105318553</v>
      </c>
      <c r="H22" s="381">
        <v>9.4290047604612042</v>
      </c>
      <c r="I22" s="382">
        <v>7.9904069468568109</v>
      </c>
      <c r="J22" s="383">
        <v>0.18004061910392366</v>
      </c>
      <c r="K22" s="382">
        <v>4.0894216187000003</v>
      </c>
      <c r="L22" s="382">
        <v>7.3941233248451672</v>
      </c>
      <c r="M22" s="384">
        <v>-0.44693624395483922</v>
      </c>
    </row>
    <row r="23" spans="1:13" ht="20.45" customHeight="1">
      <c r="A23" s="380" t="s">
        <v>406</v>
      </c>
      <c r="B23" s="381"/>
      <c r="C23" s="382"/>
      <c r="D23" s="385"/>
      <c r="E23" s="386">
        <v>11.658067913866631</v>
      </c>
      <c r="F23" s="387">
        <v>10.441601726197824</v>
      </c>
      <c r="G23" s="388">
        <v>0.11650187582013505</v>
      </c>
      <c r="H23" s="386"/>
      <c r="I23" s="387"/>
      <c r="J23" s="389"/>
      <c r="K23" s="387"/>
      <c r="L23" s="387"/>
      <c r="M23" s="390"/>
    </row>
    <row r="24" spans="1:13" ht="20.45" customHeight="1">
      <c r="A24" s="391" t="s">
        <v>407</v>
      </c>
      <c r="B24" s="392"/>
      <c r="C24" s="393"/>
      <c r="D24" s="394"/>
      <c r="E24" s="395">
        <v>9.3380453316850023</v>
      </c>
      <c r="F24" s="396">
        <v>8.2847231855530588</v>
      </c>
      <c r="G24" s="397">
        <v>0.12714029455670062</v>
      </c>
      <c r="H24" s="395"/>
      <c r="I24" s="396"/>
      <c r="J24" s="398"/>
      <c r="K24" s="396"/>
      <c r="L24" s="396"/>
      <c r="M24" s="399"/>
    </row>
    <row r="25" spans="1:13" ht="20.45" customHeight="1">
      <c r="A25" s="391" t="s">
        <v>408</v>
      </c>
      <c r="B25" s="392"/>
      <c r="C25" s="393"/>
      <c r="D25" s="394"/>
      <c r="E25" s="395">
        <v>2.3200225821816289</v>
      </c>
      <c r="F25" s="396">
        <v>2.1568785406447648</v>
      </c>
      <c r="G25" s="397">
        <v>7.5638956233527566E-2</v>
      </c>
      <c r="H25" s="395"/>
      <c r="I25" s="396"/>
      <c r="J25" s="398"/>
      <c r="K25" s="396"/>
      <c r="L25" s="396"/>
      <c r="M25" s="399"/>
    </row>
    <row r="26" spans="1:13">
      <c r="A26" s="400"/>
      <c r="B26" s="401"/>
      <c r="C26" s="402"/>
      <c r="D26" s="403"/>
      <c r="E26" s="404"/>
      <c r="F26" s="405"/>
      <c r="G26" s="406"/>
      <c r="H26" s="404"/>
      <c r="I26" s="405"/>
      <c r="J26" s="406"/>
      <c r="K26" s="405"/>
      <c r="L26" s="405"/>
      <c r="M26" s="407"/>
    </row>
    <row r="27" spans="1:13">
      <c r="A27" s="408" t="s">
        <v>409</v>
      </c>
      <c r="B27" s="409"/>
      <c r="C27" s="410"/>
      <c r="D27" s="410"/>
      <c r="E27" s="410"/>
      <c r="F27" s="410"/>
      <c r="G27" s="410"/>
      <c r="H27" s="410"/>
      <c r="I27" s="410"/>
      <c r="J27" s="410"/>
      <c r="K27" s="410"/>
      <c r="L27" s="410"/>
      <c r="M27" s="410"/>
    </row>
  </sheetData>
  <pageMargins left="0.7" right="0.7" top="0.75" bottom="0.75" header="0.3" footer="0.3"/>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D65"/>
  <sheetViews>
    <sheetView showGridLines="0" topLeftCell="A27" zoomScale="90" zoomScaleNormal="130" workbookViewId="0">
      <pane xSplit="2" topLeftCell="C1" activePane="topRight" state="frozen"/>
      <selection pane="topRight" activeCell="H56" sqref="H56"/>
    </sheetView>
  </sheetViews>
  <sheetFormatPr baseColWidth="10" defaultColWidth="11.42578125" defaultRowHeight="12.75"/>
  <cols>
    <col min="1" max="1" width="1.140625" customWidth="1"/>
    <col min="2" max="2" width="43.85546875" customWidth="1"/>
    <col min="3" max="3" width="9.140625" customWidth="1"/>
    <col min="4" max="21" width="9.85546875" customWidth="1"/>
    <col min="22" max="22" width="9.85546875" style="25" customWidth="1"/>
    <col min="23" max="33" width="9.85546875" customWidth="1"/>
    <col min="34" max="40" width="9.85546875" style="25" customWidth="1"/>
  </cols>
  <sheetData>
    <row r="1" spans="1:56" ht="20.25" customHeight="1"/>
    <row r="2" spans="1:56" ht="20.25" customHeight="1">
      <c r="A2" s="3"/>
    </row>
    <row r="3" spans="1:56" ht="16.5" customHeight="1">
      <c r="B3" s="141" t="s">
        <v>10</v>
      </c>
      <c r="C3" s="146" t="s">
        <v>349</v>
      </c>
      <c r="D3" s="146" t="s">
        <v>335</v>
      </c>
      <c r="E3" s="146" t="s">
        <v>323</v>
      </c>
      <c r="F3" s="146" t="s">
        <v>318</v>
      </c>
      <c r="G3" s="146" t="s">
        <v>293</v>
      </c>
      <c r="H3" s="146" t="s">
        <v>289</v>
      </c>
      <c r="I3" s="146" t="s">
        <v>273</v>
      </c>
      <c r="J3" s="146" t="s">
        <v>265</v>
      </c>
      <c r="K3" s="146" t="s">
        <v>262</v>
      </c>
      <c r="L3" s="146" t="s">
        <v>239</v>
      </c>
      <c r="M3" s="146" t="s">
        <v>237</v>
      </c>
      <c r="N3" s="146" t="s">
        <v>220</v>
      </c>
      <c r="O3" s="146" t="s">
        <v>209</v>
      </c>
      <c r="P3" s="146" t="s">
        <v>192</v>
      </c>
      <c r="Q3" s="146" t="s">
        <v>189</v>
      </c>
      <c r="R3" s="146" t="s">
        <v>185</v>
      </c>
      <c r="S3" s="146" t="s">
        <v>182</v>
      </c>
      <c r="T3" s="146" t="s">
        <v>178</v>
      </c>
      <c r="U3" s="146" t="s">
        <v>175</v>
      </c>
      <c r="V3" s="146" t="s">
        <v>172</v>
      </c>
      <c r="W3" s="144" t="s">
        <v>168</v>
      </c>
      <c r="X3" s="144" t="s">
        <v>165</v>
      </c>
      <c r="Y3" s="144" t="s">
        <v>163</v>
      </c>
      <c r="Z3" s="144" t="s">
        <v>161</v>
      </c>
      <c r="AA3" s="144" t="s">
        <v>147</v>
      </c>
      <c r="AB3" s="144" t="s">
        <v>146</v>
      </c>
      <c r="AC3" s="144" t="s">
        <v>141</v>
      </c>
      <c r="AD3" s="144" t="s">
        <v>133</v>
      </c>
      <c r="AE3" s="144" t="s">
        <v>124</v>
      </c>
      <c r="AF3" s="144" t="s">
        <v>123</v>
      </c>
      <c r="AG3" s="144" t="s">
        <v>120</v>
      </c>
      <c r="AH3" s="144" t="s">
        <v>118</v>
      </c>
      <c r="AI3" s="144" t="s">
        <v>116</v>
      </c>
      <c r="AJ3" s="144" t="s">
        <v>114</v>
      </c>
      <c r="AK3" s="144" t="s">
        <v>99</v>
      </c>
      <c r="AL3" s="144" t="s">
        <v>97</v>
      </c>
      <c r="AM3" s="144" t="s">
        <v>96</v>
      </c>
      <c r="AN3" s="144" t="s">
        <v>93</v>
      </c>
      <c r="AO3" s="144" t="s">
        <v>92</v>
      </c>
      <c r="AP3" s="144" t="s">
        <v>90</v>
      </c>
      <c r="AQ3" s="144" t="s">
        <v>83</v>
      </c>
      <c r="AR3" s="144" t="s">
        <v>79</v>
      </c>
      <c r="AS3" s="144" t="s">
        <v>74</v>
      </c>
      <c r="AT3" s="144" t="s">
        <v>70</v>
      </c>
      <c r="AU3" s="144" t="s">
        <v>68</v>
      </c>
      <c r="AV3" s="144" t="s">
        <v>106</v>
      </c>
      <c r="AW3" s="144" t="s">
        <v>107</v>
      </c>
      <c r="AX3" s="144" t="s">
        <v>108</v>
      </c>
      <c r="AY3" s="144" t="s">
        <v>109</v>
      </c>
      <c r="AZ3" s="147" t="s">
        <v>110</v>
      </c>
      <c r="BA3" s="147" t="s">
        <v>111</v>
      </c>
      <c r="BB3" s="144" t="s">
        <v>112</v>
      </c>
      <c r="BC3" s="144" t="s">
        <v>113</v>
      </c>
      <c r="BD3" s="144" t="s">
        <v>11</v>
      </c>
    </row>
    <row r="4" spans="1:56" ht="13.5">
      <c r="B4" s="8" t="s">
        <v>19</v>
      </c>
      <c r="C4" s="8"/>
      <c r="D4" s="8"/>
      <c r="E4" s="8"/>
      <c r="F4" s="8"/>
      <c r="G4" s="8"/>
      <c r="H4" s="8"/>
      <c r="I4" s="8"/>
      <c r="J4" s="8"/>
      <c r="K4" s="8"/>
      <c r="L4" s="8"/>
      <c r="M4" s="8"/>
      <c r="N4" s="8"/>
      <c r="O4" s="8"/>
      <c r="P4" s="8"/>
      <c r="Q4" s="8"/>
      <c r="R4" s="8"/>
      <c r="S4" s="8"/>
      <c r="T4" s="8"/>
      <c r="U4" s="8"/>
      <c r="V4" s="26"/>
      <c r="W4" s="8"/>
      <c r="X4" s="8"/>
      <c r="Y4" s="8"/>
      <c r="Z4" s="8"/>
      <c r="AA4" s="8"/>
      <c r="AB4" s="8"/>
      <c r="AC4" s="8"/>
      <c r="AD4" s="8"/>
      <c r="AE4" s="8"/>
      <c r="AF4" s="8"/>
      <c r="AG4" s="8"/>
      <c r="AH4" s="26"/>
      <c r="AI4" s="26"/>
      <c r="AJ4" s="26"/>
      <c r="AK4" s="26"/>
      <c r="AL4" s="26"/>
      <c r="AM4" s="26"/>
      <c r="AN4" s="26"/>
      <c r="AO4" s="5"/>
      <c r="AP4" s="5"/>
      <c r="AQ4" s="5"/>
      <c r="AR4" s="5"/>
      <c r="AS4" s="5"/>
      <c r="AT4" s="5"/>
      <c r="AU4" s="5"/>
      <c r="AV4" s="5"/>
      <c r="AW4" s="5"/>
      <c r="AX4" s="5"/>
      <c r="AY4" s="5"/>
      <c r="AZ4" s="5"/>
      <c r="BA4" s="5"/>
      <c r="BB4" s="5"/>
      <c r="BC4" s="5"/>
      <c r="BD4" s="5"/>
    </row>
    <row r="5" spans="1:56" ht="13.5">
      <c r="B5" s="8"/>
      <c r="C5" s="8"/>
      <c r="D5" s="8"/>
      <c r="E5" s="8"/>
      <c r="F5" s="8"/>
      <c r="G5" s="8"/>
      <c r="H5" s="8"/>
      <c r="I5" s="8"/>
      <c r="J5" s="8"/>
      <c r="K5" s="8"/>
      <c r="L5" s="8"/>
      <c r="M5" s="8"/>
      <c r="N5" s="8"/>
      <c r="O5" s="8"/>
      <c r="P5" s="8"/>
      <c r="Q5" s="8"/>
      <c r="R5" s="8"/>
      <c r="S5" s="8"/>
      <c r="T5" s="8"/>
      <c r="U5" s="8"/>
      <c r="V5" s="26"/>
      <c r="W5" s="8"/>
      <c r="X5" s="8"/>
      <c r="Y5" s="8"/>
      <c r="Z5" s="8"/>
      <c r="AA5" s="8"/>
      <c r="AB5" s="8"/>
      <c r="AC5" s="8"/>
      <c r="AD5" s="8"/>
      <c r="AE5" s="8"/>
      <c r="AF5" s="8"/>
      <c r="AG5" s="8"/>
      <c r="AH5" s="26"/>
      <c r="AI5" s="26"/>
      <c r="AJ5" s="26"/>
      <c r="AK5" s="26"/>
      <c r="AL5" s="26"/>
      <c r="AM5" s="26"/>
      <c r="AN5" s="26"/>
      <c r="AO5" s="5"/>
      <c r="AP5" s="5"/>
      <c r="AQ5" s="5"/>
      <c r="AR5" s="5"/>
      <c r="AS5" s="5"/>
      <c r="AT5" s="5"/>
      <c r="AU5" s="5"/>
      <c r="AV5" s="5"/>
      <c r="AW5" s="5"/>
      <c r="AX5" s="5"/>
      <c r="AY5" s="5"/>
      <c r="AZ5" s="5"/>
      <c r="BA5" s="5"/>
      <c r="BB5" s="5"/>
      <c r="BC5" s="5"/>
      <c r="BD5" s="5"/>
    </row>
    <row r="6" spans="1:56" ht="13.5">
      <c r="B6" s="8" t="s">
        <v>20</v>
      </c>
      <c r="C6" s="8"/>
      <c r="D6" s="8"/>
      <c r="E6" s="8"/>
      <c r="F6" s="8"/>
      <c r="G6" s="8"/>
      <c r="H6" s="8"/>
      <c r="I6" s="8"/>
      <c r="J6" s="8"/>
      <c r="K6" s="8"/>
      <c r="L6" s="8"/>
      <c r="M6" s="8"/>
      <c r="N6" s="8"/>
      <c r="O6" s="8"/>
      <c r="P6" s="8"/>
      <c r="Q6" s="8"/>
      <c r="R6" s="8"/>
      <c r="S6" s="8"/>
      <c r="T6" s="10"/>
      <c r="U6" s="8"/>
      <c r="V6" s="26"/>
      <c r="W6" s="8"/>
      <c r="X6" s="8"/>
      <c r="Y6" s="8"/>
      <c r="Z6" s="8"/>
      <c r="AA6" s="8"/>
      <c r="AB6" s="8"/>
      <c r="AC6" s="8"/>
      <c r="AD6" s="8"/>
      <c r="AE6" s="8"/>
      <c r="AF6" s="8"/>
      <c r="AG6" s="8"/>
      <c r="AH6" s="26"/>
      <c r="AI6" s="26"/>
      <c r="AJ6" s="26"/>
      <c r="AK6" s="26"/>
      <c r="AL6" s="26"/>
      <c r="AM6" s="26"/>
      <c r="AN6" s="26"/>
      <c r="AO6" s="5"/>
      <c r="AP6" s="5"/>
      <c r="AQ6" s="5"/>
      <c r="AR6" s="5"/>
      <c r="AS6" s="5"/>
      <c r="AT6" s="5"/>
      <c r="AU6" s="5"/>
      <c r="AV6" s="5"/>
      <c r="AW6" s="5"/>
      <c r="AX6" s="5"/>
      <c r="AY6" s="5"/>
      <c r="AZ6" s="5"/>
      <c r="BA6" s="5"/>
      <c r="BB6" s="5"/>
      <c r="BC6" s="5"/>
      <c r="BD6" s="5"/>
    </row>
    <row r="7" spans="1:56" ht="13.5">
      <c r="B7" s="4" t="s">
        <v>5</v>
      </c>
      <c r="C7" s="11">
        <v>0.108</v>
      </c>
      <c r="D7" s="11">
        <v>9.9000000000000005E-2</v>
      </c>
      <c r="E7" s="11">
        <v>0.108</v>
      </c>
      <c r="F7" s="11">
        <v>0.114</v>
      </c>
      <c r="G7" s="11">
        <v>0.113</v>
      </c>
      <c r="H7" s="11">
        <v>9.6000000000000002E-2</v>
      </c>
      <c r="I7" s="10">
        <v>0.115</v>
      </c>
      <c r="J7" s="10">
        <v>0.123</v>
      </c>
      <c r="K7" s="10">
        <v>0.128</v>
      </c>
      <c r="L7" s="10">
        <v>9.0999999999999998E-2</v>
      </c>
      <c r="M7" s="10">
        <v>0.10100000000000001</v>
      </c>
      <c r="N7" s="10">
        <v>0.11</v>
      </c>
      <c r="O7" s="10">
        <v>0.12</v>
      </c>
      <c r="P7" s="10">
        <v>8.8800000000000004E-2</v>
      </c>
      <c r="Q7" s="10">
        <v>9.1999999999999998E-2</v>
      </c>
      <c r="R7" s="10">
        <v>9.4E-2</v>
      </c>
      <c r="S7" s="10">
        <v>9.4E-2</v>
      </c>
      <c r="T7" s="10">
        <v>6.7000000000000004E-2</v>
      </c>
      <c r="U7" s="10">
        <v>7.2999999999999995E-2</v>
      </c>
      <c r="V7" s="10">
        <v>7.6999999999999999E-2</v>
      </c>
      <c r="W7" s="10">
        <v>7.0000000000000007E-2</v>
      </c>
      <c r="X7" s="10">
        <v>8.5000000000000006E-2</v>
      </c>
      <c r="Y7" s="10">
        <v>0.09</v>
      </c>
      <c r="Z7" s="10">
        <v>9.6000000000000002E-2</v>
      </c>
      <c r="AA7" s="10" t="s">
        <v>148</v>
      </c>
      <c r="AB7" s="10">
        <v>8.2000000000000003E-2</v>
      </c>
      <c r="AC7" s="10" t="s">
        <v>142</v>
      </c>
      <c r="AD7" s="10">
        <v>9.6000000000000002E-2</v>
      </c>
      <c r="AE7" s="39" t="s">
        <v>129</v>
      </c>
      <c r="AF7" s="10">
        <v>8.8999999999999996E-2</v>
      </c>
      <c r="AG7" s="10">
        <v>9.8000000000000004E-2</v>
      </c>
      <c r="AH7" s="10">
        <v>0.106</v>
      </c>
      <c r="AI7" s="33">
        <v>0.104</v>
      </c>
      <c r="AJ7" s="10">
        <v>9.2999999999999999E-2</v>
      </c>
      <c r="AK7" s="33">
        <v>9.8000000000000004E-2</v>
      </c>
      <c r="AL7" s="33">
        <v>9.7000000000000003E-2</v>
      </c>
      <c r="AM7" s="33">
        <v>9.4E-2</v>
      </c>
      <c r="AN7" s="33">
        <v>9.1999999999999998E-2</v>
      </c>
      <c r="AO7" s="33">
        <v>9.6000000000000002E-2</v>
      </c>
      <c r="AP7" s="33">
        <v>0.10100000000000001</v>
      </c>
      <c r="AQ7" s="33">
        <v>9.6000000000000002E-2</v>
      </c>
      <c r="AR7" s="10" t="s">
        <v>86</v>
      </c>
      <c r="AS7" s="10" t="s">
        <v>85</v>
      </c>
      <c r="AT7" s="10" t="s">
        <v>84</v>
      </c>
      <c r="AU7" s="10">
        <v>5.8999999999999997E-2</v>
      </c>
      <c r="AV7" s="10">
        <v>6.0999999999999999E-2</v>
      </c>
      <c r="AW7" s="10">
        <v>7.4999999999999997E-2</v>
      </c>
      <c r="AX7" s="10">
        <v>7.6999999999999999E-2</v>
      </c>
      <c r="AY7" s="10">
        <v>7.6999999999999999E-2</v>
      </c>
      <c r="AZ7" s="11">
        <v>8.8999999999999996E-2</v>
      </c>
      <c r="BA7" s="11">
        <v>8.5000000000000006E-2</v>
      </c>
      <c r="BB7" s="11">
        <v>9.0999999999999998E-2</v>
      </c>
      <c r="BC7" s="11">
        <v>0.115</v>
      </c>
      <c r="BD7" s="10">
        <v>8.7999999999999995E-2</v>
      </c>
    </row>
    <row r="8" spans="1:56" ht="13.5">
      <c r="B8" s="4" t="s">
        <v>6</v>
      </c>
      <c r="C8" s="11">
        <v>0.11799999999999999</v>
      </c>
      <c r="D8" s="11">
        <v>0.109</v>
      </c>
      <c r="E8" s="11">
        <v>0.11799999999999999</v>
      </c>
      <c r="F8" s="11">
        <v>0.125</v>
      </c>
      <c r="G8" s="11">
        <v>0.124</v>
      </c>
      <c r="H8" s="11">
        <v>0.107</v>
      </c>
      <c r="I8" s="10">
        <v>0.127</v>
      </c>
      <c r="J8" s="10">
        <v>0.13600000000000001</v>
      </c>
      <c r="K8" s="10">
        <v>0.14099999999999999</v>
      </c>
      <c r="L8" s="10">
        <v>0.10199999999999999</v>
      </c>
      <c r="M8" s="10">
        <v>0.114</v>
      </c>
      <c r="N8" s="10">
        <v>0.124</v>
      </c>
      <c r="O8" s="10">
        <v>0.13500000000000001</v>
      </c>
      <c r="P8" s="10">
        <v>0.10009999999999999</v>
      </c>
      <c r="Q8" s="10">
        <v>0.104</v>
      </c>
      <c r="R8" s="10">
        <v>0.106</v>
      </c>
      <c r="S8" s="10">
        <v>0.106</v>
      </c>
      <c r="T8" s="10">
        <v>7.5999999999999998E-2</v>
      </c>
      <c r="U8" s="10">
        <v>8.2000000000000003E-2</v>
      </c>
      <c r="V8" s="10">
        <v>8.6999999999999994E-2</v>
      </c>
      <c r="W8" s="10">
        <v>0.08</v>
      </c>
      <c r="X8" s="10">
        <v>9.8000000000000004E-2</v>
      </c>
      <c r="Y8" s="10">
        <v>0.10299999999999999</v>
      </c>
      <c r="Z8" s="10">
        <v>0.11</v>
      </c>
      <c r="AA8" s="10" t="s">
        <v>149</v>
      </c>
      <c r="AB8" s="10">
        <v>9.6000000000000002E-2</v>
      </c>
      <c r="AC8" s="10" t="s">
        <v>143</v>
      </c>
      <c r="AD8" s="10">
        <v>0.112</v>
      </c>
      <c r="AE8" s="39" t="s">
        <v>130</v>
      </c>
      <c r="AF8" s="10">
        <v>0.105</v>
      </c>
      <c r="AG8" s="10">
        <v>0.11600000000000001</v>
      </c>
      <c r="AH8" s="10">
        <v>0.125</v>
      </c>
      <c r="AI8" s="33">
        <v>0.123</v>
      </c>
      <c r="AJ8" s="10">
        <v>0.111</v>
      </c>
      <c r="AK8" s="33">
        <v>0.11700000000000001</v>
      </c>
      <c r="AL8" s="33">
        <v>0.11600000000000001</v>
      </c>
      <c r="AM8" s="33">
        <v>0.112</v>
      </c>
      <c r="AN8" s="33">
        <v>0.111</v>
      </c>
      <c r="AO8" s="33">
        <v>0.11700000000000001</v>
      </c>
      <c r="AP8" s="33">
        <v>0.123</v>
      </c>
      <c r="AQ8" s="33">
        <v>0.11700000000000001</v>
      </c>
      <c r="AR8" s="10" t="s">
        <v>87</v>
      </c>
      <c r="AS8" s="10" t="s">
        <v>88</v>
      </c>
      <c r="AT8" s="10" t="s">
        <v>87</v>
      </c>
      <c r="AU8" s="16">
        <v>7.0000000000000007E-2</v>
      </c>
      <c r="AV8" s="16">
        <v>7.2999999999999995E-2</v>
      </c>
      <c r="AW8" s="16">
        <v>0.09</v>
      </c>
      <c r="AX8" s="16">
        <v>9.2999999999999999E-2</v>
      </c>
      <c r="AY8" s="16">
        <v>9.1999999999999998E-2</v>
      </c>
      <c r="AZ8" s="11">
        <v>0.111</v>
      </c>
      <c r="BA8" s="11">
        <v>0.106</v>
      </c>
      <c r="BB8" s="11">
        <v>0.113</v>
      </c>
      <c r="BC8" s="11">
        <v>0.14299999999999999</v>
      </c>
      <c r="BD8" s="16">
        <v>0.111</v>
      </c>
    </row>
    <row r="9" spans="1:56"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0"/>
      <c r="AF9" s="27"/>
      <c r="AG9" s="27"/>
      <c r="AH9" s="27"/>
      <c r="AI9" s="27"/>
      <c r="AJ9" s="27"/>
      <c r="AK9" s="27"/>
      <c r="AL9" s="27"/>
      <c r="AM9" s="27"/>
      <c r="AN9" s="27"/>
      <c r="AO9" s="5"/>
      <c r="AP9" s="5"/>
      <c r="AQ9" s="5"/>
      <c r="AR9" s="5"/>
      <c r="AS9" s="5"/>
      <c r="AT9" s="5"/>
      <c r="AU9" s="5"/>
      <c r="AV9" s="5"/>
      <c r="AW9" s="5"/>
      <c r="AX9" s="5"/>
      <c r="AY9" s="5"/>
      <c r="AZ9" s="5"/>
      <c r="BA9" s="5"/>
      <c r="BB9" s="5"/>
      <c r="BC9" s="5"/>
      <c r="BD9" s="5"/>
    </row>
    <row r="10" spans="1:56" ht="13.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28"/>
      <c r="AF10" s="28"/>
      <c r="AG10" s="28"/>
      <c r="AH10" s="28"/>
      <c r="AI10" s="28"/>
      <c r="AJ10" s="28"/>
      <c r="AK10" s="28"/>
      <c r="AL10" s="28"/>
      <c r="AM10" s="28"/>
      <c r="AN10" s="28"/>
      <c r="AO10" s="5"/>
      <c r="AP10" s="5"/>
      <c r="AQ10" s="5"/>
      <c r="AR10" s="5"/>
      <c r="AS10" s="5"/>
      <c r="AT10" s="5"/>
      <c r="AU10" s="5"/>
      <c r="AV10" s="5"/>
      <c r="AW10" s="5"/>
      <c r="AX10" s="5"/>
      <c r="AY10" s="5"/>
      <c r="AZ10" s="5"/>
      <c r="BA10" s="5"/>
      <c r="BB10" s="5"/>
      <c r="BC10" s="5"/>
      <c r="BD10" s="5"/>
    </row>
    <row r="11" spans="1:56" ht="13.5">
      <c r="B11" s="4" t="s">
        <v>23</v>
      </c>
      <c r="C11" s="12">
        <v>1131</v>
      </c>
      <c r="D11" s="12">
        <v>1131</v>
      </c>
      <c r="E11" s="12">
        <v>1131</v>
      </c>
      <c r="F11" s="12">
        <v>1131</v>
      </c>
      <c r="G11" s="12">
        <v>1147.48</v>
      </c>
      <c r="H11" s="12">
        <v>1147.48</v>
      </c>
      <c r="I11" s="12">
        <v>1173.4000000000001</v>
      </c>
      <c r="J11" s="12">
        <v>1234</v>
      </c>
      <c r="K11" s="13">
        <v>1234</v>
      </c>
      <c r="L11" s="13">
        <v>1234</v>
      </c>
      <c r="M11" s="13">
        <v>1234</v>
      </c>
      <c r="N11" s="13">
        <v>1234</v>
      </c>
      <c r="O11" s="13">
        <v>1234</v>
      </c>
      <c r="P11" s="13">
        <v>1234</v>
      </c>
      <c r="Q11" s="13">
        <v>1250</v>
      </c>
      <c r="R11" s="13">
        <v>1250</v>
      </c>
      <c r="S11" s="13">
        <v>1249.8</v>
      </c>
      <c r="T11" s="13">
        <v>1249.8</v>
      </c>
      <c r="U11" s="13">
        <v>1249.8</v>
      </c>
      <c r="V11" s="13">
        <v>1249.8</v>
      </c>
      <c r="W11" s="13">
        <v>1249.8</v>
      </c>
      <c r="X11" s="13">
        <v>1249.8</v>
      </c>
      <c r="Y11" s="13">
        <v>1249.8</v>
      </c>
      <c r="Z11" s="13">
        <v>1249.8</v>
      </c>
      <c r="AA11" s="13">
        <v>1249.8</v>
      </c>
      <c r="AB11" s="13">
        <v>1249.8</v>
      </c>
      <c r="AC11" s="13">
        <v>1249.8</v>
      </c>
      <c r="AD11" s="13">
        <v>1249.8</v>
      </c>
      <c r="AE11" s="13">
        <v>1249.8</v>
      </c>
      <c r="AF11" s="13">
        <v>1248.9000000000001</v>
      </c>
      <c r="AG11" s="13">
        <v>1248.5999999999999</v>
      </c>
      <c r="AH11" s="13">
        <v>1248.4000000000001</v>
      </c>
      <c r="AI11" s="13">
        <v>1247.9000000000001</v>
      </c>
      <c r="AJ11" s="13">
        <v>1247</v>
      </c>
      <c r="AK11" s="13">
        <v>1246.5</v>
      </c>
      <c r="AL11" s="13">
        <v>1246.5</v>
      </c>
      <c r="AM11" s="13">
        <v>1246.4000000000001</v>
      </c>
      <c r="AN11" s="13">
        <v>1246.4000000000001</v>
      </c>
      <c r="AO11" s="13">
        <v>1246.3</v>
      </c>
      <c r="AP11" s="13">
        <v>1246.2</v>
      </c>
      <c r="AQ11" s="13">
        <v>1246.061377</v>
      </c>
      <c r="AR11" s="13">
        <v>1245.9576750000001</v>
      </c>
      <c r="AS11" s="13">
        <v>1246.305345</v>
      </c>
      <c r="AT11" s="13">
        <v>1246.2074720000001</v>
      </c>
      <c r="AU11" s="13">
        <v>1246.151055</v>
      </c>
      <c r="AV11" s="13">
        <v>1245.1628089999999</v>
      </c>
      <c r="AW11" s="13">
        <v>1244.6958790000001</v>
      </c>
      <c r="AX11" s="13">
        <v>1244.4627889999999</v>
      </c>
      <c r="AY11" s="13">
        <v>1244.2648819999999</v>
      </c>
      <c r="AZ11" s="13">
        <v>1242.2619609999999</v>
      </c>
      <c r="BA11" s="13">
        <v>1253.7617130000001</v>
      </c>
      <c r="BB11" s="13">
        <v>1253.7275649999999</v>
      </c>
      <c r="BC11" s="13">
        <v>1207.7586799999999</v>
      </c>
      <c r="BD11" s="13">
        <v>1207.7459859999999</v>
      </c>
    </row>
    <row r="12" spans="1:56" ht="13.5">
      <c r="B12" s="4" t="s">
        <v>24</v>
      </c>
      <c r="C12" s="12">
        <v>1129</v>
      </c>
      <c r="D12" s="12">
        <v>1130</v>
      </c>
      <c r="E12" s="12">
        <v>1128</v>
      </c>
      <c r="F12" s="12">
        <v>1130</v>
      </c>
      <c r="G12" s="12">
        <v>1137.2</v>
      </c>
      <c r="H12" s="12">
        <v>1146.5</v>
      </c>
      <c r="I12" s="12">
        <v>1170.2</v>
      </c>
      <c r="J12" s="12">
        <v>1196.8</v>
      </c>
      <c r="K12" s="13">
        <v>1232</v>
      </c>
      <c r="L12" s="13">
        <v>1233</v>
      </c>
      <c r="M12" s="13">
        <v>1233</v>
      </c>
      <c r="N12" s="13">
        <v>1232</v>
      </c>
      <c r="O12" s="13">
        <v>1233</v>
      </c>
      <c r="P12" s="13">
        <v>1234</v>
      </c>
      <c r="Q12" s="13">
        <v>1246</v>
      </c>
      <c r="R12" s="13">
        <v>1249</v>
      </c>
      <c r="S12" s="13">
        <v>1248.5999999999999</v>
      </c>
      <c r="T12" s="13">
        <v>1248.0999999999999</v>
      </c>
      <c r="U12" s="13">
        <v>1248.5</v>
      </c>
      <c r="V12" s="13">
        <v>1247.7</v>
      </c>
      <c r="W12" s="13">
        <v>1249.0999999999999</v>
      </c>
      <c r="X12" s="13">
        <v>1248.5999999999999</v>
      </c>
      <c r="Y12" s="13">
        <v>1248.4000000000001</v>
      </c>
      <c r="Z12" s="13">
        <v>1248.0999999999999</v>
      </c>
      <c r="AA12" s="13">
        <v>1247.4000000000001</v>
      </c>
      <c r="AB12" s="13">
        <v>1247.5999999999999</v>
      </c>
      <c r="AC12" s="13">
        <v>1248.8</v>
      </c>
      <c r="AD12" s="13">
        <v>1248.5</v>
      </c>
      <c r="AE12" s="13">
        <v>1248.2</v>
      </c>
      <c r="AF12" s="13">
        <v>1248.0999999999999</v>
      </c>
      <c r="AG12" s="13">
        <v>1246.4000000000001</v>
      </c>
      <c r="AH12" s="13">
        <v>1246.9000000000001</v>
      </c>
      <c r="AI12" s="13">
        <v>1245.0999999999999</v>
      </c>
      <c r="AJ12" s="13">
        <v>1246.0999999999999</v>
      </c>
      <c r="AK12" s="13">
        <v>1243.5999999999999</v>
      </c>
      <c r="AL12" s="13">
        <v>1245.5999999999999</v>
      </c>
      <c r="AM12" s="13">
        <v>1243.5999999999999</v>
      </c>
      <c r="AN12" s="13">
        <v>1244.8</v>
      </c>
      <c r="AO12" s="13">
        <v>1244.3</v>
      </c>
      <c r="AP12" s="13">
        <v>1242.9000000000001</v>
      </c>
      <c r="AQ12" s="13">
        <v>1241.5509770000001</v>
      </c>
      <c r="AR12" s="13">
        <v>1242.9858220000001</v>
      </c>
      <c r="AS12" s="13">
        <v>1240.0102609999999</v>
      </c>
      <c r="AT12" s="13">
        <v>1241.3820430000001</v>
      </c>
      <c r="AU12" s="13">
        <v>1244.1229559999999</v>
      </c>
      <c r="AV12" s="13">
        <v>1242.363867</v>
      </c>
      <c r="AW12" s="13">
        <v>1240.8497600000001</v>
      </c>
      <c r="AX12" s="13">
        <v>1241.6403700000001</v>
      </c>
      <c r="AY12" s="13">
        <v>1241.173503</v>
      </c>
      <c r="AZ12" s="13">
        <v>1238.764285</v>
      </c>
      <c r="BA12" s="13">
        <v>1234.8158089999999</v>
      </c>
      <c r="BB12" s="13">
        <v>1238.0443889999999</v>
      </c>
      <c r="BC12" s="13">
        <v>1190.5623439999999</v>
      </c>
      <c r="BD12" s="13">
        <v>1191.7623510000001</v>
      </c>
    </row>
    <row r="13" spans="1:56" ht="13.5">
      <c r="B13" s="4" t="s">
        <v>22</v>
      </c>
      <c r="C13" s="12">
        <v>1129</v>
      </c>
      <c r="D13" s="12">
        <v>1133</v>
      </c>
      <c r="E13" s="12">
        <v>1135</v>
      </c>
      <c r="F13" s="12">
        <v>1138</v>
      </c>
      <c r="G13" s="12">
        <v>1144.55</v>
      </c>
      <c r="H13" s="12">
        <v>1200.3</v>
      </c>
      <c r="I13" s="12">
        <v>1215</v>
      </c>
      <c r="J13" s="12">
        <v>1227.5</v>
      </c>
      <c r="K13" s="13">
        <v>1233</v>
      </c>
      <c r="L13" s="13">
        <v>1233</v>
      </c>
      <c r="M13" s="13">
        <v>1233</v>
      </c>
      <c r="N13" s="13">
        <v>1233</v>
      </c>
      <c r="O13" s="13">
        <v>1233</v>
      </c>
      <c r="P13" s="13">
        <v>1247</v>
      </c>
      <c r="Q13" s="13">
        <v>1248</v>
      </c>
      <c r="R13" s="13">
        <v>1248</v>
      </c>
      <c r="S13" s="13">
        <v>1248.0999999999999</v>
      </c>
      <c r="T13" s="13">
        <v>1247.8</v>
      </c>
      <c r="U13" s="13">
        <v>1247.8</v>
      </c>
      <c r="V13" s="13">
        <v>1248</v>
      </c>
      <c r="W13" s="13">
        <v>1248.2</v>
      </c>
      <c r="X13" s="13">
        <v>1248</v>
      </c>
      <c r="Y13" s="13">
        <v>1247.8</v>
      </c>
      <c r="Z13" s="13">
        <v>1247.5999999999999</v>
      </c>
      <c r="AA13" s="13">
        <v>1247.5</v>
      </c>
      <c r="AB13" s="13">
        <v>1248.3</v>
      </c>
      <c r="AC13" s="13">
        <v>1248.4000000000001</v>
      </c>
      <c r="AD13" s="13">
        <v>1248.2</v>
      </c>
      <c r="AE13" s="13">
        <v>1248.0999999999999</v>
      </c>
      <c r="AF13" s="13">
        <v>1246.4000000000001</v>
      </c>
      <c r="AG13" s="13">
        <v>1246.0999999999999</v>
      </c>
      <c r="AH13" s="13">
        <v>1245.8</v>
      </c>
      <c r="AI13" s="13">
        <v>1245.5</v>
      </c>
      <c r="AJ13" s="13">
        <v>1244.5</v>
      </c>
      <c r="AK13" s="13">
        <v>1244.4000000000001</v>
      </c>
      <c r="AL13" s="13">
        <v>1246.0999999999999</v>
      </c>
      <c r="AM13" s="13">
        <v>1243.8</v>
      </c>
      <c r="AN13" s="13">
        <v>1243</v>
      </c>
      <c r="AO13" s="13">
        <v>1242.5</v>
      </c>
      <c r="AP13" s="13">
        <v>1241.9000000000001</v>
      </c>
      <c r="AQ13" s="13">
        <v>1241.58240652222</v>
      </c>
      <c r="AR13" s="21">
        <v>1241.9249532712331</v>
      </c>
      <c r="AS13" s="21">
        <v>1242.0852399011001</v>
      </c>
      <c r="AT13" s="21">
        <v>1242.9099721436501</v>
      </c>
      <c r="AU13" s="21">
        <v>1242.91194428889</v>
      </c>
      <c r="AV13" s="21">
        <v>1241.25043474521</v>
      </c>
      <c r="AW13" s="21">
        <v>1241.0230282197799</v>
      </c>
      <c r="AX13" s="21">
        <v>1240.7683540221001</v>
      </c>
      <c r="AY13" s="21">
        <v>1239.69591303333</v>
      </c>
      <c r="AZ13" s="13">
        <v>1214.52848712842</v>
      </c>
      <c r="BA13" s="13">
        <v>1207.0792800182501</v>
      </c>
      <c r="BB13" s="13">
        <v>1192.25369509341</v>
      </c>
      <c r="BC13" s="13">
        <v>1191.1644806373599</v>
      </c>
      <c r="BD13" s="13">
        <v>1197.3565766164386</v>
      </c>
    </row>
    <row r="14" spans="1:56" ht="13.5">
      <c r="B14" s="4"/>
      <c r="C14" s="4"/>
      <c r="D14" s="4"/>
      <c r="E14" s="4"/>
      <c r="F14" s="4"/>
      <c r="G14" s="4"/>
      <c r="H14" s="4"/>
      <c r="I14" s="4"/>
      <c r="J14" s="4"/>
      <c r="K14" s="4"/>
      <c r="L14" s="4"/>
      <c r="M14" s="4"/>
      <c r="N14" s="4"/>
      <c r="O14" s="4"/>
      <c r="P14" s="4"/>
      <c r="Q14" s="4"/>
      <c r="R14" s="4"/>
      <c r="S14" s="4"/>
      <c r="T14" s="4"/>
      <c r="U14" s="27"/>
      <c r="V14" s="27"/>
      <c r="W14" s="27"/>
      <c r="X14" s="27"/>
      <c r="Y14" s="27"/>
      <c r="Z14" s="27"/>
      <c r="AA14" s="27"/>
      <c r="AB14" s="27"/>
      <c r="AC14" s="4"/>
      <c r="AD14" s="4"/>
      <c r="AE14" s="27"/>
      <c r="AF14" s="27"/>
      <c r="AG14" s="27"/>
      <c r="AH14" s="27"/>
      <c r="AI14" s="27"/>
      <c r="AJ14" s="27"/>
      <c r="AK14" s="27"/>
      <c r="AL14" s="27"/>
      <c r="AM14" s="27"/>
      <c r="AN14" s="27"/>
      <c r="AO14" s="5"/>
      <c r="AP14" s="5"/>
      <c r="AQ14" s="5"/>
      <c r="AR14" s="5"/>
      <c r="AS14" s="5"/>
      <c r="AT14" s="5"/>
      <c r="AU14" s="5"/>
      <c r="AV14" s="5"/>
      <c r="AW14" s="5"/>
      <c r="AX14" s="5"/>
      <c r="AY14" s="5"/>
      <c r="AZ14" s="5"/>
      <c r="BA14" s="5"/>
      <c r="BB14" s="5"/>
      <c r="BC14" s="5"/>
      <c r="BD14" s="5"/>
    </row>
    <row r="15" spans="1:56" ht="13.5">
      <c r="B15" s="9" t="s">
        <v>238</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28"/>
      <c r="AF15" s="28"/>
      <c r="AG15" s="28"/>
      <c r="AH15" s="28"/>
      <c r="AI15" s="28"/>
      <c r="AJ15" s="28"/>
      <c r="AK15" s="28"/>
      <c r="AL15" s="28"/>
      <c r="AM15" s="28"/>
      <c r="AN15" s="28"/>
      <c r="AO15" s="5"/>
      <c r="AP15" s="5"/>
      <c r="AQ15" s="5"/>
      <c r="AR15" s="5"/>
      <c r="AS15" s="5"/>
      <c r="AT15" s="5"/>
      <c r="AU15" s="5"/>
      <c r="AV15" s="5"/>
      <c r="AW15" s="5"/>
      <c r="AX15" s="5"/>
      <c r="AY15" s="5"/>
      <c r="AZ15" s="5"/>
      <c r="BA15" s="5"/>
      <c r="BB15" s="5"/>
      <c r="BC15" s="5"/>
      <c r="BD15" s="5"/>
    </row>
    <row r="16" spans="1:56" ht="13.5">
      <c r="B16" s="4" t="s">
        <v>25</v>
      </c>
      <c r="C16" s="34">
        <v>104.5</v>
      </c>
      <c r="D16" s="34">
        <v>102.48</v>
      </c>
      <c r="E16" s="34">
        <v>99.9</v>
      </c>
      <c r="F16" s="34">
        <v>97.2</v>
      </c>
      <c r="G16" s="34">
        <v>99.1</v>
      </c>
      <c r="H16" s="34">
        <v>96</v>
      </c>
      <c r="I16" s="34">
        <v>94.5</v>
      </c>
      <c r="J16" s="34">
        <v>91.7</v>
      </c>
      <c r="K16" s="34">
        <v>92.2</v>
      </c>
      <c r="L16" s="34">
        <v>89</v>
      </c>
      <c r="M16" s="34">
        <v>89.1</v>
      </c>
      <c r="N16" s="34">
        <v>87.63</v>
      </c>
      <c r="O16" s="34">
        <v>89.54</v>
      </c>
      <c r="P16" s="34">
        <v>88.01</v>
      </c>
      <c r="Q16" s="34">
        <v>85.8</v>
      </c>
      <c r="R16" s="34">
        <v>85.4</v>
      </c>
      <c r="S16" s="34">
        <v>83.7</v>
      </c>
      <c r="T16" s="34">
        <v>82.3</v>
      </c>
      <c r="U16" s="34">
        <v>81.2</v>
      </c>
      <c r="V16" s="34">
        <v>81</v>
      </c>
      <c r="W16" s="34">
        <v>79</v>
      </c>
      <c r="X16" s="34">
        <v>79</v>
      </c>
      <c r="Y16" s="34">
        <v>78</v>
      </c>
      <c r="Z16" s="27">
        <v>75.7</v>
      </c>
      <c r="AA16" s="27">
        <v>76.7</v>
      </c>
      <c r="AB16" s="27">
        <v>74.7</v>
      </c>
      <c r="AC16" s="27">
        <v>73.3</v>
      </c>
      <c r="AD16" s="27">
        <v>72.400000000000006</v>
      </c>
      <c r="AE16" s="27">
        <v>73.599999999999994</v>
      </c>
      <c r="AF16" s="27">
        <v>75.099999999999994</v>
      </c>
      <c r="AG16" s="27">
        <v>74.3</v>
      </c>
      <c r="AH16" s="27">
        <v>73.3</v>
      </c>
      <c r="AI16" s="27">
        <v>75.099999999999994</v>
      </c>
      <c r="AJ16" s="27">
        <v>73.900000000000006</v>
      </c>
      <c r="AK16" s="27">
        <v>73.099999999999994</v>
      </c>
      <c r="AL16" s="27">
        <v>71.8</v>
      </c>
      <c r="AM16" s="27">
        <v>71.7</v>
      </c>
      <c r="AN16" s="27">
        <v>70.900000000000006</v>
      </c>
      <c r="AO16" s="13">
        <v>69.8</v>
      </c>
      <c r="AP16" s="13">
        <v>68.8</v>
      </c>
      <c r="AQ16" s="13">
        <v>70.225179690086193</v>
      </c>
      <c r="AR16" s="13">
        <v>66.571488065840171</v>
      </c>
      <c r="AS16" s="13">
        <v>65.2</v>
      </c>
      <c r="AT16" s="13">
        <v>62.7</v>
      </c>
      <c r="AU16" s="13">
        <v>66.7</v>
      </c>
      <c r="AV16" s="13">
        <v>65</v>
      </c>
      <c r="AW16" s="13">
        <v>64.3</v>
      </c>
      <c r="AX16" s="13">
        <v>63.3</v>
      </c>
      <c r="AY16" s="13">
        <v>64.5</v>
      </c>
      <c r="AZ16" s="18">
        <v>63.1</v>
      </c>
      <c r="BA16" s="18">
        <v>62.3</v>
      </c>
      <c r="BB16" s="18">
        <v>60.1</v>
      </c>
      <c r="BC16" s="18">
        <v>61.2</v>
      </c>
      <c r="BD16" s="13">
        <v>57.1</v>
      </c>
    </row>
    <row r="17" spans="2:56" ht="13.5">
      <c r="B17" s="4" t="s">
        <v>26</v>
      </c>
      <c r="C17" s="34">
        <v>95.8</v>
      </c>
      <c r="D17" s="34">
        <v>93.7</v>
      </c>
      <c r="E17" s="34">
        <v>91.1</v>
      </c>
      <c r="F17" s="34">
        <v>88.5</v>
      </c>
      <c r="G17" s="34">
        <v>90.7</v>
      </c>
      <c r="H17" s="34">
        <v>87.6</v>
      </c>
      <c r="I17" s="34">
        <v>86.3</v>
      </c>
      <c r="J17" s="34">
        <v>83.8</v>
      </c>
      <c r="K17" s="34">
        <v>84.8</v>
      </c>
      <c r="L17" s="34">
        <v>79.3</v>
      </c>
      <c r="M17" s="34">
        <v>79.3</v>
      </c>
      <c r="N17" s="34">
        <v>78</v>
      </c>
      <c r="O17" s="34">
        <v>80.099999999999994</v>
      </c>
      <c r="P17" s="34">
        <v>78.650000000000006</v>
      </c>
      <c r="Q17" s="27">
        <v>76.8</v>
      </c>
      <c r="R17" s="27">
        <v>76.3</v>
      </c>
      <c r="S17" s="27">
        <v>74.5</v>
      </c>
      <c r="T17" s="27">
        <v>73.2</v>
      </c>
      <c r="U17" s="27">
        <v>72.2</v>
      </c>
      <c r="V17" s="27">
        <v>71.8</v>
      </c>
      <c r="W17" s="27">
        <v>69.7</v>
      </c>
      <c r="X17" s="27">
        <v>69.7</v>
      </c>
      <c r="Y17" s="27">
        <v>68.7</v>
      </c>
      <c r="Z17" s="27">
        <v>66.599999999999994</v>
      </c>
      <c r="AA17" s="27">
        <v>67.099999999999994</v>
      </c>
      <c r="AB17" s="27">
        <v>64.8</v>
      </c>
      <c r="AC17" s="27">
        <v>63.7</v>
      </c>
      <c r="AD17" s="27">
        <v>62.4</v>
      </c>
      <c r="AE17" s="27">
        <v>63.7</v>
      </c>
      <c r="AF17" s="27">
        <v>65.099999999999994</v>
      </c>
      <c r="AG17" s="27">
        <v>64.400000000000006</v>
      </c>
      <c r="AH17" s="27">
        <v>63.3</v>
      </c>
      <c r="AI17" s="27">
        <v>64.8</v>
      </c>
      <c r="AJ17" s="27">
        <v>63.3</v>
      </c>
      <c r="AK17" s="27">
        <v>62.7</v>
      </c>
      <c r="AL17" s="27">
        <v>61.1</v>
      </c>
      <c r="AM17" s="27">
        <v>61.1</v>
      </c>
      <c r="AN17" s="27">
        <v>60.2</v>
      </c>
      <c r="AO17" s="13">
        <v>58.6</v>
      </c>
      <c r="AP17" s="13">
        <v>57.5</v>
      </c>
      <c r="AQ17" s="13">
        <v>58.830584384091416</v>
      </c>
      <c r="AR17" s="13">
        <v>55.688409202193064</v>
      </c>
      <c r="AS17" s="13">
        <v>54.4</v>
      </c>
      <c r="AT17" s="13">
        <v>52.6</v>
      </c>
      <c r="AU17" s="13">
        <v>56.8</v>
      </c>
      <c r="AV17" s="13">
        <v>55</v>
      </c>
      <c r="AW17" s="13">
        <v>54.3</v>
      </c>
      <c r="AX17" s="13">
        <v>53.2</v>
      </c>
      <c r="AY17" s="13">
        <v>54.2</v>
      </c>
      <c r="AZ17" s="18">
        <v>52.4</v>
      </c>
      <c r="BA17" s="18">
        <v>51.2</v>
      </c>
      <c r="BB17" s="18">
        <v>49</v>
      </c>
      <c r="BC17" s="18">
        <v>49.9</v>
      </c>
      <c r="BD17" s="13">
        <v>45.4</v>
      </c>
    </row>
    <row r="18" spans="2:56" ht="13.5">
      <c r="B18" s="4" t="s">
        <v>50</v>
      </c>
      <c r="C18" s="34">
        <v>107.3</v>
      </c>
      <c r="D18" s="34">
        <v>104.7</v>
      </c>
      <c r="E18" s="34">
        <v>102.7</v>
      </c>
      <c r="F18" s="34">
        <v>100.2</v>
      </c>
      <c r="G18" s="34">
        <v>101.8</v>
      </c>
      <c r="H18" s="34">
        <v>98.6</v>
      </c>
      <c r="I18" s="34">
        <v>97.1</v>
      </c>
      <c r="J18" s="34">
        <v>94.4</v>
      </c>
      <c r="K18" s="34">
        <v>94.8</v>
      </c>
      <c r="L18" s="34">
        <v>91.9</v>
      </c>
      <c r="M18" s="34">
        <v>90.2</v>
      </c>
      <c r="N18" s="34">
        <v>88.11</v>
      </c>
      <c r="O18" s="34">
        <v>89.25</v>
      </c>
      <c r="P18" s="34">
        <v>87.83</v>
      </c>
      <c r="Q18" s="34">
        <v>85.6</v>
      </c>
      <c r="R18" s="34">
        <v>85.3</v>
      </c>
      <c r="S18" s="34">
        <v>84</v>
      </c>
      <c r="T18" s="34">
        <v>82.7</v>
      </c>
      <c r="U18" s="34">
        <v>81.5</v>
      </c>
      <c r="V18" s="34">
        <v>80</v>
      </c>
      <c r="W18" s="27">
        <v>78.2</v>
      </c>
      <c r="X18" s="27">
        <v>77.3</v>
      </c>
      <c r="Y18" s="27">
        <v>75.900000000000006</v>
      </c>
      <c r="Z18" s="27">
        <v>74.5</v>
      </c>
      <c r="AA18" s="27">
        <v>75.599999999999994</v>
      </c>
      <c r="AB18" s="27">
        <v>74.3</v>
      </c>
      <c r="AC18" s="34">
        <v>73.2</v>
      </c>
      <c r="AD18" s="34">
        <v>71.599999999999994</v>
      </c>
      <c r="AE18" s="34">
        <v>72.8</v>
      </c>
      <c r="AF18" s="34">
        <v>72.599999999999994</v>
      </c>
      <c r="AG18" s="34">
        <v>71.400000000000006</v>
      </c>
      <c r="AH18" s="34">
        <v>69.900000000000006</v>
      </c>
      <c r="AI18" s="34">
        <v>70.7</v>
      </c>
      <c r="AJ18" s="34">
        <v>69</v>
      </c>
      <c r="AK18" s="27">
        <v>67.7</v>
      </c>
      <c r="AL18" s="27">
        <f>55.4+10.7</f>
        <v>66.099999999999994</v>
      </c>
      <c r="AM18" s="27">
        <v>66.5</v>
      </c>
      <c r="AN18" s="27">
        <v>65.5</v>
      </c>
      <c r="AO18" s="18">
        <v>64.900000000000006</v>
      </c>
      <c r="AP18" s="18">
        <v>63.5</v>
      </c>
      <c r="AQ18" s="18">
        <v>62.700910590225256</v>
      </c>
      <c r="AR18" s="18">
        <v>61.671462149954579</v>
      </c>
      <c r="AS18" s="18">
        <v>60.5</v>
      </c>
      <c r="AT18" s="18">
        <v>59.4</v>
      </c>
      <c r="AU18" s="18">
        <v>64.5</v>
      </c>
      <c r="AV18" s="18">
        <v>63.4</v>
      </c>
      <c r="AW18" s="18">
        <v>62.7</v>
      </c>
      <c r="AX18" s="18">
        <v>61.5</v>
      </c>
      <c r="AY18" s="18">
        <v>61.6</v>
      </c>
      <c r="AZ18" s="18">
        <v>60.5</v>
      </c>
      <c r="BA18" s="18">
        <v>60.2</v>
      </c>
      <c r="BB18" s="18">
        <v>59.2</v>
      </c>
      <c r="BC18" s="18">
        <v>60.2</v>
      </c>
      <c r="BD18" s="18">
        <v>58.2</v>
      </c>
    </row>
    <row r="19" spans="2:56" ht="13.5">
      <c r="B19" s="4" t="s">
        <v>41</v>
      </c>
      <c r="C19" s="34">
        <v>98.5</v>
      </c>
      <c r="D19" s="34">
        <v>95.9</v>
      </c>
      <c r="E19" s="34">
        <v>94</v>
      </c>
      <c r="F19" s="34">
        <v>91.5</v>
      </c>
      <c r="G19" s="34">
        <v>93.4</v>
      </c>
      <c r="H19" s="34">
        <v>90.2</v>
      </c>
      <c r="I19" s="34">
        <v>89</v>
      </c>
      <c r="J19" s="34">
        <v>86.5</v>
      </c>
      <c r="K19" s="34">
        <v>87.4</v>
      </c>
      <c r="L19" s="34">
        <v>82.2</v>
      </c>
      <c r="M19" s="34">
        <v>80.400000000000006</v>
      </c>
      <c r="N19" s="34">
        <v>78.44</v>
      </c>
      <c r="O19" s="34">
        <v>79.77</v>
      </c>
      <c r="P19" s="34">
        <v>78.47</v>
      </c>
      <c r="Q19" s="34">
        <v>76.55</v>
      </c>
      <c r="R19" s="34">
        <v>76.25</v>
      </c>
      <c r="S19" s="34">
        <v>74.8</v>
      </c>
      <c r="T19" s="34">
        <v>73.599999999999994</v>
      </c>
      <c r="U19" s="42">
        <v>72.400000000000006</v>
      </c>
      <c r="V19" s="42">
        <v>70.8</v>
      </c>
      <c r="W19" s="42">
        <v>69</v>
      </c>
      <c r="X19" s="42">
        <v>68</v>
      </c>
      <c r="Y19" s="40">
        <v>66.7</v>
      </c>
      <c r="Z19" s="40">
        <v>65.400000000000006</v>
      </c>
      <c r="AA19" s="34">
        <v>66</v>
      </c>
      <c r="AB19" s="27">
        <v>64.400000000000006</v>
      </c>
      <c r="AC19" s="27">
        <v>63.6</v>
      </c>
      <c r="AD19" s="27">
        <v>61.6</v>
      </c>
      <c r="AE19" s="27">
        <v>62.9</v>
      </c>
      <c r="AF19" s="27">
        <v>62.6</v>
      </c>
      <c r="AG19" s="27">
        <v>61.5</v>
      </c>
      <c r="AH19" s="27">
        <v>59.9</v>
      </c>
      <c r="AI19" s="27">
        <v>60.4</v>
      </c>
      <c r="AJ19" s="27">
        <v>58.4</v>
      </c>
      <c r="AK19" s="27">
        <v>57.3</v>
      </c>
      <c r="AL19" s="27">
        <v>55.4</v>
      </c>
      <c r="AM19" s="27">
        <v>55.9</v>
      </c>
      <c r="AN19" s="27">
        <v>54.8</v>
      </c>
      <c r="AO19" s="13">
        <v>53.7</v>
      </c>
      <c r="AP19" s="13">
        <v>52.2</v>
      </c>
      <c r="AQ19" s="13">
        <v>51.306315284230493</v>
      </c>
      <c r="AR19" s="13">
        <v>50.788383286307464</v>
      </c>
      <c r="AS19" s="13">
        <v>49.7</v>
      </c>
      <c r="AT19" s="13">
        <v>49.3</v>
      </c>
      <c r="AU19" s="13">
        <v>54.5</v>
      </c>
      <c r="AV19" s="13">
        <v>53.4</v>
      </c>
      <c r="AW19" s="13">
        <v>52.7</v>
      </c>
      <c r="AX19" s="13">
        <v>51.4</v>
      </c>
      <c r="AY19" s="13">
        <v>51.4</v>
      </c>
      <c r="AZ19" s="18">
        <v>49.8</v>
      </c>
      <c r="BA19" s="18">
        <v>49.1</v>
      </c>
      <c r="BB19" s="18">
        <v>48.1</v>
      </c>
      <c r="BC19" s="18">
        <v>48.9</v>
      </c>
      <c r="BD19" s="13">
        <v>46.6</v>
      </c>
    </row>
    <row r="20" spans="2:56">
      <c r="U20" s="25"/>
      <c r="W20" s="25"/>
      <c r="X20" s="25"/>
      <c r="Y20" s="25"/>
      <c r="Z20" s="25"/>
      <c r="AA20" s="25"/>
      <c r="AB20" s="25"/>
      <c r="AE20" s="25"/>
      <c r="AF20" s="25"/>
      <c r="AG20" s="25"/>
      <c r="AO20" s="5"/>
      <c r="AP20" s="5"/>
      <c r="AQ20" s="5"/>
      <c r="AR20" s="5"/>
      <c r="AS20" s="5"/>
      <c r="AT20" s="5"/>
      <c r="AU20" s="5"/>
      <c r="AV20" s="5"/>
      <c r="AW20" s="5"/>
      <c r="AX20" s="5"/>
      <c r="AY20" s="5"/>
      <c r="AZ20" s="5"/>
      <c r="BA20" s="5"/>
      <c r="BB20" s="5"/>
      <c r="BC20" s="5"/>
      <c r="BD20" s="5"/>
    </row>
    <row r="21" spans="2:56" ht="13.5">
      <c r="B21" s="9" t="s">
        <v>27</v>
      </c>
      <c r="C21" s="9"/>
      <c r="D21" s="9"/>
      <c r="E21" s="9"/>
      <c r="F21" s="9"/>
      <c r="G21" s="9"/>
      <c r="H21" s="9"/>
      <c r="I21" s="9"/>
      <c r="J21" s="9"/>
      <c r="K21" s="9"/>
      <c r="L21" s="9"/>
      <c r="M21" s="9"/>
      <c r="N21" s="9"/>
      <c r="O21" s="9"/>
      <c r="P21" s="9"/>
      <c r="Q21" s="9"/>
      <c r="R21" s="9"/>
      <c r="S21" s="9"/>
      <c r="T21" s="9"/>
      <c r="U21" s="28"/>
      <c r="V21" s="28"/>
      <c r="W21" s="28"/>
      <c r="X21" s="28"/>
      <c r="Y21" s="28"/>
      <c r="Z21" s="28"/>
      <c r="AA21" s="28"/>
      <c r="AB21" s="28"/>
      <c r="AC21" s="9"/>
      <c r="AD21" s="9"/>
      <c r="AE21" s="28"/>
      <c r="AF21" s="28"/>
      <c r="AG21" s="28"/>
      <c r="AH21" s="28"/>
      <c r="AI21" s="28"/>
      <c r="AJ21" s="28"/>
      <c r="AK21" s="28"/>
      <c r="AL21" s="28"/>
      <c r="AM21" s="28"/>
      <c r="AN21" s="28"/>
      <c r="AO21" s="5"/>
      <c r="AP21" s="5"/>
      <c r="AQ21" s="5"/>
      <c r="AR21" s="5"/>
      <c r="AS21" s="5"/>
      <c r="AT21" s="5"/>
      <c r="AU21" s="5"/>
      <c r="AV21" s="5"/>
      <c r="AW21" s="5"/>
      <c r="AX21" s="5"/>
      <c r="AY21" s="5"/>
      <c r="AZ21" s="5"/>
      <c r="BA21" s="5"/>
      <c r="BB21" s="5"/>
      <c r="BC21" s="5"/>
      <c r="BD21" s="5"/>
    </row>
    <row r="22" spans="2:56" ht="13.5" customHeight="1">
      <c r="B22" s="4" t="s">
        <v>4</v>
      </c>
      <c r="C22" s="35">
        <v>2.44</v>
      </c>
      <c r="D22" s="35">
        <v>9.57</v>
      </c>
      <c r="E22" s="35">
        <v>7.7</v>
      </c>
      <c r="F22" s="35">
        <v>5.32</v>
      </c>
      <c r="G22" s="35">
        <v>2.5099999999999998</v>
      </c>
      <c r="H22" s="35">
        <v>8.7899999999999991</v>
      </c>
      <c r="I22" s="35">
        <v>6.85</v>
      </c>
      <c r="J22" s="35">
        <v>4.72</v>
      </c>
      <c r="K22" s="35">
        <v>2.19</v>
      </c>
      <c r="L22" s="35">
        <v>7.8</v>
      </c>
      <c r="M22" s="27">
        <v>6.19</v>
      </c>
      <c r="N22" s="27">
        <v>4.04</v>
      </c>
      <c r="O22" s="27">
        <v>1.53</v>
      </c>
      <c r="P22" s="27">
        <v>7.26</v>
      </c>
      <c r="Q22" s="27">
        <v>5.49</v>
      </c>
      <c r="R22" s="27">
        <v>3.56</v>
      </c>
      <c r="S22" s="27">
        <v>1.31</v>
      </c>
      <c r="T22" s="27">
        <v>5.31</v>
      </c>
      <c r="U22" s="27">
        <v>4.12</v>
      </c>
      <c r="V22" s="27">
        <v>2.69</v>
      </c>
      <c r="W22" s="27">
        <v>0.93</v>
      </c>
      <c r="X22" s="27">
        <v>6.21</v>
      </c>
      <c r="Y22" s="27">
        <v>4.82</v>
      </c>
      <c r="Z22" s="27">
        <v>3.35</v>
      </c>
      <c r="AA22" s="27">
        <v>1.46</v>
      </c>
      <c r="AB22" s="27">
        <v>5.73</v>
      </c>
      <c r="AC22" s="35">
        <v>4.6500000000000004</v>
      </c>
      <c r="AD22" s="35">
        <v>3.02</v>
      </c>
      <c r="AE22" s="35">
        <v>1.18</v>
      </c>
      <c r="AF22" s="35">
        <v>6.05</v>
      </c>
      <c r="AG22" s="35">
        <v>4.87</v>
      </c>
      <c r="AH22" s="35">
        <v>3.3</v>
      </c>
      <c r="AI22" s="35">
        <v>1.44</v>
      </c>
      <c r="AJ22" s="35">
        <v>6</v>
      </c>
      <c r="AK22" s="27">
        <v>4.92</v>
      </c>
      <c r="AL22" s="27">
        <v>3.43</v>
      </c>
      <c r="AM22" s="27">
        <v>1.39</v>
      </c>
      <c r="AN22" s="27">
        <v>5.14</v>
      </c>
      <c r="AO22" s="20">
        <v>4.63</v>
      </c>
      <c r="AP22" s="20">
        <v>3.22</v>
      </c>
      <c r="AQ22" s="20">
        <v>1.27</v>
      </c>
      <c r="AR22" s="24">
        <v>4.7</v>
      </c>
      <c r="AS22" s="24">
        <v>3.61</v>
      </c>
      <c r="AT22" s="24">
        <v>2.37</v>
      </c>
      <c r="AU22" s="20">
        <v>1.08</v>
      </c>
      <c r="AV22" s="20">
        <v>3.68</v>
      </c>
      <c r="AW22" s="20">
        <v>3.63</v>
      </c>
      <c r="AX22" s="20">
        <v>2.59</v>
      </c>
      <c r="AY22" s="20">
        <v>1.22</v>
      </c>
      <c r="AZ22" s="22">
        <v>5.17</v>
      </c>
      <c r="BA22" s="22">
        <v>4.83</v>
      </c>
      <c r="BB22" s="22">
        <v>3.84</v>
      </c>
      <c r="BC22" s="22">
        <v>2.35</v>
      </c>
      <c r="BD22" s="20">
        <v>4.82</v>
      </c>
    </row>
    <row r="23" spans="2:56" ht="14.25" customHeight="1">
      <c r="AO23" s="5"/>
      <c r="AP23" s="5"/>
      <c r="AQ23" s="5"/>
      <c r="AR23" s="5"/>
      <c r="AS23" s="5"/>
      <c r="AT23" s="5"/>
      <c r="AU23" s="5"/>
      <c r="AV23" s="5"/>
      <c r="AW23" s="5"/>
      <c r="AX23" s="5"/>
      <c r="AY23" s="5"/>
      <c r="AZ23" s="5"/>
      <c r="BA23" s="5"/>
      <c r="BB23" s="5"/>
      <c r="BC23" s="5"/>
      <c r="BD23" s="5"/>
    </row>
    <row r="24" spans="2:56" ht="14.25" customHeight="1">
      <c r="B24" s="37"/>
      <c r="C24" s="37"/>
      <c r="D24" s="37"/>
      <c r="E24" s="37"/>
      <c r="F24" s="37"/>
      <c r="G24" s="37"/>
      <c r="H24" s="37"/>
      <c r="I24" s="37"/>
      <c r="J24" s="37"/>
      <c r="K24" s="37"/>
      <c r="L24" s="37"/>
      <c r="M24" s="37"/>
      <c r="N24" s="37"/>
      <c r="O24" s="37"/>
      <c r="P24" s="37"/>
      <c r="Q24" s="37"/>
      <c r="R24" s="37"/>
      <c r="S24" s="37"/>
      <c r="T24" s="37"/>
      <c r="U24" s="37"/>
      <c r="V24" s="29"/>
      <c r="W24" s="37"/>
      <c r="X24" s="37"/>
      <c r="Y24" s="37"/>
      <c r="Z24" s="37"/>
      <c r="AA24" s="37"/>
      <c r="AB24" s="37"/>
      <c r="AC24" s="37"/>
      <c r="AD24" s="37"/>
      <c r="AE24" s="37"/>
      <c r="AF24" s="37"/>
      <c r="AG24" s="37"/>
      <c r="AH24" s="29"/>
      <c r="AI24" s="29"/>
      <c r="AJ24" s="29"/>
      <c r="AK24" s="29"/>
      <c r="AL24" s="29"/>
      <c r="AM24" s="29"/>
      <c r="AN24" s="29"/>
      <c r="AO24" s="5"/>
      <c r="AP24" s="5"/>
      <c r="AQ24" s="5"/>
      <c r="AR24" s="5"/>
      <c r="AS24" s="27"/>
      <c r="AT24" s="5"/>
      <c r="AU24" s="5"/>
      <c r="AV24" s="5"/>
      <c r="AW24" s="5"/>
      <c r="AX24" s="5"/>
      <c r="AY24" s="5"/>
      <c r="AZ24" s="5"/>
      <c r="BA24" s="5"/>
      <c r="BB24" s="5"/>
      <c r="BC24" s="5"/>
      <c r="BD24" s="5"/>
    </row>
    <row r="25" spans="2:56" ht="14.25" customHeight="1">
      <c r="B25" s="37"/>
      <c r="C25" s="37"/>
      <c r="D25" s="37"/>
      <c r="E25" s="37"/>
      <c r="F25" s="37"/>
      <c r="G25" s="37"/>
      <c r="H25" s="37"/>
      <c r="I25" s="37"/>
      <c r="J25" s="37"/>
      <c r="K25" s="37"/>
      <c r="L25" s="37"/>
      <c r="M25" s="37"/>
      <c r="N25" s="37"/>
      <c r="O25" s="37"/>
      <c r="P25" s="37"/>
      <c r="Q25" s="37"/>
      <c r="R25" s="37"/>
      <c r="S25" s="37"/>
      <c r="T25" s="37"/>
      <c r="U25" s="37"/>
      <c r="V25" s="29"/>
      <c r="W25" s="37"/>
      <c r="X25" s="37"/>
      <c r="Y25" s="37"/>
      <c r="Z25" s="37"/>
      <c r="AA25" s="37"/>
      <c r="AB25" s="37"/>
      <c r="AC25" s="37"/>
      <c r="AD25" s="37"/>
      <c r="AE25" s="37"/>
      <c r="AF25" s="37"/>
      <c r="AG25" s="37"/>
      <c r="AH25" s="29"/>
      <c r="AI25" s="29"/>
      <c r="AJ25" s="29"/>
      <c r="AK25" s="29"/>
      <c r="AL25" s="29"/>
      <c r="AM25" s="29"/>
      <c r="AN25" s="29"/>
      <c r="AO25" s="5"/>
      <c r="AP25" s="5"/>
      <c r="AQ25" s="5"/>
      <c r="AR25" s="5"/>
      <c r="AS25" s="5"/>
      <c r="AT25" s="5"/>
      <c r="AU25" s="5"/>
      <c r="AV25" s="5"/>
      <c r="AW25" s="5"/>
      <c r="AX25" s="5"/>
      <c r="AY25" s="5"/>
      <c r="AZ25" s="5"/>
      <c r="BA25" s="5"/>
      <c r="BB25" s="5"/>
      <c r="BC25" s="5"/>
      <c r="BD25" s="5"/>
    </row>
    <row r="26" spans="2:56" ht="13.5">
      <c r="B26" s="141" t="s">
        <v>9</v>
      </c>
      <c r="C26" s="146" t="s">
        <v>349</v>
      </c>
      <c r="D26" s="146" t="s">
        <v>335</v>
      </c>
      <c r="E26" s="146" t="s">
        <v>323</v>
      </c>
      <c r="F26" s="146" t="s">
        <v>318</v>
      </c>
      <c r="G26" s="146" t="s">
        <v>293</v>
      </c>
      <c r="H26" s="146" t="s">
        <v>289</v>
      </c>
      <c r="I26" s="146" t="s">
        <v>273</v>
      </c>
      <c r="J26" s="146" t="s">
        <v>265</v>
      </c>
      <c r="K26" s="146" t="s">
        <v>262</v>
      </c>
      <c r="L26" s="146" t="s">
        <v>287</v>
      </c>
      <c r="M26" s="146" t="s">
        <v>237</v>
      </c>
      <c r="N26" s="146" t="s">
        <v>220</v>
      </c>
      <c r="O26" s="146" t="s">
        <v>209</v>
      </c>
      <c r="P26" s="146" t="s">
        <v>192</v>
      </c>
      <c r="Q26" s="146" t="s">
        <v>189</v>
      </c>
      <c r="R26" s="146" t="s">
        <v>185</v>
      </c>
      <c r="S26" s="146" t="s">
        <v>182</v>
      </c>
      <c r="T26" s="146" t="s">
        <v>178</v>
      </c>
      <c r="U26" s="146" t="s">
        <v>175</v>
      </c>
      <c r="V26" s="146" t="s">
        <v>172</v>
      </c>
      <c r="W26" s="144" t="s">
        <v>169</v>
      </c>
      <c r="X26" s="144" t="s">
        <v>165</v>
      </c>
      <c r="Y26" s="144" t="s">
        <v>163</v>
      </c>
      <c r="Z26" s="144" t="s">
        <v>161</v>
      </c>
      <c r="AA26" s="144" t="s">
        <v>147</v>
      </c>
      <c r="AB26" s="144" t="s">
        <v>146</v>
      </c>
      <c r="AC26" s="144" t="s">
        <v>141</v>
      </c>
      <c r="AD26" s="144" t="s">
        <v>133</v>
      </c>
      <c r="AE26" s="144" t="s">
        <v>124</v>
      </c>
      <c r="AF26" s="144" t="s">
        <v>123</v>
      </c>
      <c r="AG26" s="144" t="s">
        <v>120</v>
      </c>
      <c r="AH26" s="144" t="s">
        <v>118</v>
      </c>
      <c r="AI26" s="144" t="s">
        <v>116</v>
      </c>
      <c r="AJ26" s="144" t="s">
        <v>114</v>
      </c>
      <c r="AK26" s="144" t="s">
        <v>99</v>
      </c>
      <c r="AL26" s="144" t="s">
        <v>97</v>
      </c>
      <c r="AM26" s="144" t="s">
        <v>96</v>
      </c>
      <c r="AN26" s="144" t="s">
        <v>93</v>
      </c>
      <c r="AO26" s="144" t="s">
        <v>92</v>
      </c>
      <c r="AP26" s="144" t="s">
        <v>90</v>
      </c>
      <c r="AQ26" s="144" t="s">
        <v>83</v>
      </c>
      <c r="AR26" s="144" t="s">
        <v>79</v>
      </c>
      <c r="AS26" s="144" t="s">
        <v>74</v>
      </c>
      <c r="AT26" s="144" t="s">
        <v>70</v>
      </c>
      <c r="AU26" s="144" t="s">
        <v>68</v>
      </c>
      <c r="AV26" s="144" t="s">
        <v>106</v>
      </c>
      <c r="AW26" s="144" t="s">
        <v>107</v>
      </c>
      <c r="AX26" s="144" t="s">
        <v>108</v>
      </c>
      <c r="AY26" s="144" t="s">
        <v>109</v>
      </c>
      <c r="AZ26" s="147" t="s">
        <v>110</v>
      </c>
      <c r="BA26" s="147" t="s">
        <v>111</v>
      </c>
      <c r="BB26" s="144" t="s">
        <v>112</v>
      </c>
      <c r="BC26" s="144" t="s">
        <v>113</v>
      </c>
      <c r="BD26" s="144" t="s">
        <v>11</v>
      </c>
    </row>
    <row r="27" spans="2:56" ht="13.5">
      <c r="B27" s="1" t="s">
        <v>211</v>
      </c>
      <c r="C27" s="1"/>
      <c r="D27" s="1"/>
      <c r="E27" s="1"/>
      <c r="F27" s="1"/>
      <c r="G27" s="1"/>
      <c r="H27" s="77"/>
      <c r="I27" s="1"/>
      <c r="J27" s="1"/>
      <c r="K27" s="1"/>
      <c r="L27" s="1"/>
      <c r="M27" s="1"/>
      <c r="N27" s="1"/>
      <c r="O27" s="1"/>
      <c r="P27" s="1"/>
      <c r="Q27" s="1"/>
      <c r="R27" s="1"/>
      <c r="S27" s="1"/>
      <c r="T27" s="1"/>
      <c r="U27" s="1"/>
      <c r="V27" s="30"/>
      <c r="W27" s="1"/>
      <c r="X27" s="1"/>
      <c r="Y27" s="1"/>
      <c r="Z27" s="1"/>
      <c r="AA27" s="1"/>
      <c r="AB27" s="1"/>
      <c r="AC27" s="1"/>
      <c r="AD27" s="1"/>
      <c r="AE27" s="5"/>
      <c r="AF27" s="5"/>
      <c r="AG27" s="5"/>
      <c r="AH27" s="5"/>
      <c r="AI27" s="5"/>
      <c r="AJ27" s="5"/>
      <c r="AK27" s="5"/>
      <c r="AL27" s="5"/>
      <c r="AM27" s="5"/>
      <c r="AN27" s="5"/>
      <c r="AO27" s="5"/>
      <c r="AP27" s="5"/>
      <c r="AQ27" s="5"/>
      <c r="AR27" s="5"/>
      <c r="AS27" s="5"/>
      <c r="AT27" s="5"/>
      <c r="AU27" s="5"/>
      <c r="AV27" s="5"/>
      <c r="AW27" s="5"/>
      <c r="AX27" s="5"/>
      <c r="AY27" s="5"/>
      <c r="AZ27" s="38"/>
      <c r="BA27" s="38"/>
      <c r="BB27" s="5"/>
      <c r="BC27" s="5"/>
      <c r="BD27" s="5"/>
    </row>
    <row r="28" spans="2:56" ht="13.5">
      <c r="B28" s="4" t="s">
        <v>1</v>
      </c>
      <c r="C28" s="14">
        <v>2802044</v>
      </c>
      <c r="D28" s="14">
        <v>2704908</v>
      </c>
      <c r="E28" s="14">
        <v>2753086</v>
      </c>
      <c r="F28" s="14">
        <v>2699258</v>
      </c>
      <c r="G28" s="14">
        <v>2700042</v>
      </c>
      <c r="H28" s="14">
        <v>2591499</v>
      </c>
      <c r="I28" s="14">
        <v>2701362</v>
      </c>
      <c r="J28" s="14">
        <v>2671181</v>
      </c>
      <c r="K28" s="14">
        <v>2693796</v>
      </c>
      <c r="L28" s="14">
        <v>2663748</v>
      </c>
      <c r="M28" s="14">
        <v>3009340</v>
      </c>
      <c r="N28" s="14">
        <v>2891007</v>
      </c>
      <c r="O28" s="14">
        <v>2860836</v>
      </c>
      <c r="P28" s="14">
        <v>2634444</v>
      </c>
      <c r="Q28" s="14">
        <v>2725667</v>
      </c>
      <c r="R28" s="14">
        <v>2671803</v>
      </c>
      <c r="S28" s="14">
        <v>2660266</v>
      </c>
      <c r="T28" s="14">
        <v>2488491</v>
      </c>
      <c r="U28" s="14">
        <v>2595498</v>
      </c>
      <c r="V28" s="14">
        <v>2622988</v>
      </c>
      <c r="W28" s="14">
        <v>2673276</v>
      </c>
      <c r="X28" s="14">
        <v>2164713</v>
      </c>
      <c r="Y28" s="14">
        <v>2510204</v>
      </c>
      <c r="Z28" s="14">
        <v>2372620</v>
      </c>
      <c r="AA28" s="14">
        <v>2284496</v>
      </c>
      <c r="AB28" s="14">
        <v>2040836</v>
      </c>
      <c r="AC28" s="14">
        <v>2234226</v>
      </c>
      <c r="AD28" s="14">
        <v>2234485</v>
      </c>
      <c r="AE28" s="14">
        <v>2150517.1863100976</v>
      </c>
      <c r="AF28" s="5"/>
      <c r="AG28" s="5"/>
      <c r="AH28" s="5"/>
      <c r="AI28" s="5"/>
      <c r="AJ28" s="5"/>
      <c r="AK28" s="5"/>
      <c r="AL28" s="5"/>
      <c r="AM28" s="5"/>
      <c r="AN28" s="5"/>
      <c r="AO28" s="5"/>
      <c r="AP28" s="5"/>
      <c r="AQ28" s="5"/>
      <c r="AR28" s="5"/>
      <c r="AS28" s="5"/>
      <c r="AT28" s="5"/>
      <c r="AU28" s="5"/>
      <c r="AV28" s="5"/>
      <c r="AW28" s="5"/>
      <c r="AX28" s="5"/>
      <c r="AY28" s="5"/>
      <c r="AZ28" s="38"/>
      <c r="BA28" s="38"/>
      <c r="BB28" s="5"/>
      <c r="BC28" s="5"/>
      <c r="BD28" s="5"/>
    </row>
    <row r="29" spans="2:56" ht="13.5">
      <c r="B29" s="4" t="s">
        <v>47</v>
      </c>
      <c r="C29" s="14">
        <v>878762</v>
      </c>
      <c r="D29" s="14">
        <v>815687</v>
      </c>
      <c r="E29" s="14">
        <v>879977</v>
      </c>
      <c r="F29" s="14">
        <v>862129</v>
      </c>
      <c r="G29" s="14">
        <v>878585</v>
      </c>
      <c r="H29" s="14">
        <v>730888</v>
      </c>
      <c r="I29" s="14">
        <v>872165</v>
      </c>
      <c r="J29" s="14">
        <f>244849+261844+312894</f>
        <v>819587</v>
      </c>
      <c r="K29" s="14">
        <v>797894</v>
      </c>
      <c r="L29" s="14">
        <v>685134</v>
      </c>
      <c r="M29" s="14">
        <v>922214</v>
      </c>
      <c r="N29" s="14">
        <v>861483</v>
      </c>
      <c r="O29" s="14">
        <v>826015</v>
      </c>
      <c r="P29" s="14">
        <v>681738</v>
      </c>
      <c r="Q29" s="14">
        <v>807286</v>
      </c>
      <c r="R29" s="14">
        <v>788625</v>
      </c>
      <c r="S29" s="14">
        <v>829013</v>
      </c>
      <c r="T29" s="14">
        <v>689584</v>
      </c>
      <c r="U29" s="14">
        <v>780065</v>
      </c>
      <c r="V29" s="14">
        <v>806342</v>
      </c>
      <c r="W29" s="14">
        <v>939106</v>
      </c>
      <c r="X29" s="14">
        <v>576149</v>
      </c>
      <c r="Y29" s="14">
        <v>879734</v>
      </c>
      <c r="Z29" s="14">
        <v>770890</v>
      </c>
      <c r="AA29" s="14">
        <v>715020</v>
      </c>
      <c r="AB29" s="14">
        <v>538565</v>
      </c>
      <c r="AC29" s="14">
        <v>730649</v>
      </c>
      <c r="AD29" s="14">
        <v>709239</v>
      </c>
      <c r="AE29" s="14">
        <v>660867</v>
      </c>
      <c r="AF29" s="5"/>
      <c r="AG29" s="5"/>
      <c r="AH29" s="5"/>
      <c r="AI29" s="5"/>
      <c r="AJ29" s="5"/>
      <c r="AK29" s="5"/>
      <c r="AL29" s="5"/>
      <c r="AM29" s="5"/>
      <c r="AN29" s="5"/>
      <c r="AO29" s="5"/>
      <c r="AP29" s="5"/>
      <c r="AQ29" s="5"/>
      <c r="AR29" s="5"/>
      <c r="AS29" s="5"/>
      <c r="AT29" s="5"/>
      <c r="AU29" s="5"/>
      <c r="AV29" s="5"/>
      <c r="AW29" s="5"/>
      <c r="AX29" s="5"/>
      <c r="AY29" s="5"/>
      <c r="AZ29" s="38"/>
      <c r="BA29" s="38"/>
      <c r="BB29" s="5"/>
      <c r="BC29" s="5"/>
      <c r="BD29" s="5"/>
    </row>
    <row r="30" spans="2:56" ht="13.5">
      <c r="B30" s="4" t="s">
        <v>127</v>
      </c>
      <c r="C30" s="14">
        <v>78040</v>
      </c>
      <c r="D30" s="14">
        <v>73040</v>
      </c>
      <c r="E30" s="14">
        <v>68550</v>
      </c>
      <c r="F30" s="14">
        <v>58801</v>
      </c>
      <c r="G30" s="14">
        <v>57153</v>
      </c>
      <c r="H30" s="14">
        <v>52549</v>
      </c>
      <c r="I30" s="14">
        <v>44414</v>
      </c>
      <c r="J30" s="14">
        <f>42188+2097</f>
        <v>44285</v>
      </c>
      <c r="K30" s="14">
        <v>40178</v>
      </c>
      <c r="L30" s="14">
        <v>38066</v>
      </c>
      <c r="M30" s="14">
        <v>36582</v>
      </c>
      <c r="N30" s="14">
        <v>40670</v>
      </c>
      <c r="O30" s="14">
        <v>41913</v>
      </c>
      <c r="P30" s="14">
        <v>41464</v>
      </c>
      <c r="Q30" s="14">
        <v>45067</v>
      </c>
      <c r="R30" s="14">
        <v>46049</v>
      </c>
      <c r="S30" s="14">
        <v>52710</v>
      </c>
      <c r="T30" s="14">
        <v>58190</v>
      </c>
      <c r="U30" s="14">
        <v>57556</v>
      </c>
      <c r="V30" s="14">
        <v>61291</v>
      </c>
      <c r="W30" s="14">
        <v>64192</v>
      </c>
      <c r="X30" s="14">
        <v>52669</v>
      </c>
      <c r="Y30" s="14">
        <v>56749</v>
      </c>
      <c r="Z30" s="14">
        <v>55505</v>
      </c>
      <c r="AA30" s="14">
        <v>53975</v>
      </c>
      <c r="AB30" s="14">
        <v>55989</v>
      </c>
      <c r="AC30" s="14">
        <v>53043</v>
      </c>
      <c r="AD30" s="14">
        <v>52784</v>
      </c>
      <c r="AE30" s="14">
        <v>56879</v>
      </c>
      <c r="AF30" s="5"/>
      <c r="AG30" s="5"/>
      <c r="AH30" s="5"/>
      <c r="AI30" s="5"/>
      <c r="AJ30" s="5"/>
      <c r="AK30" s="5"/>
      <c r="AL30" s="5"/>
      <c r="AM30" s="5"/>
      <c r="AN30" s="5"/>
      <c r="AO30" s="5"/>
      <c r="AP30" s="5"/>
      <c r="AQ30" s="5"/>
      <c r="AR30" s="5"/>
      <c r="AS30" s="5"/>
      <c r="AT30" s="5"/>
      <c r="AU30" s="5"/>
      <c r="AV30" s="5"/>
      <c r="AW30" s="5"/>
      <c r="AX30" s="5"/>
      <c r="AY30" s="5"/>
      <c r="AZ30" s="38"/>
      <c r="BA30" s="38"/>
      <c r="BB30" s="5"/>
      <c r="BC30" s="5"/>
      <c r="BD30" s="5"/>
    </row>
    <row r="31" spans="2:56" ht="13.5">
      <c r="B31" s="4" t="s">
        <v>131</v>
      </c>
      <c r="C31" s="14">
        <v>20110</v>
      </c>
      <c r="D31" s="14">
        <v>20851</v>
      </c>
      <c r="E31" s="14">
        <v>20100</v>
      </c>
      <c r="F31" s="14">
        <v>26562</v>
      </c>
      <c r="G31" s="14">
        <v>25071</v>
      </c>
      <c r="H31" s="14">
        <v>21692</v>
      </c>
      <c r="I31" s="14">
        <v>27547</v>
      </c>
      <c r="J31" s="14">
        <v>23793</v>
      </c>
      <c r="K31" s="14">
        <v>22008</v>
      </c>
      <c r="L31" s="14">
        <v>25401</v>
      </c>
      <c r="M31" s="14">
        <v>21772</v>
      </c>
      <c r="N31" s="14">
        <v>15497</v>
      </c>
      <c r="O31" s="14">
        <v>8977</v>
      </c>
      <c r="P31" s="14">
        <v>8680</v>
      </c>
      <c r="Q31" s="14">
        <v>9380</v>
      </c>
      <c r="R31" s="14">
        <v>9075</v>
      </c>
      <c r="S31" s="14">
        <v>9879</v>
      </c>
      <c r="T31" s="14">
        <v>15600</v>
      </c>
      <c r="U31" s="14">
        <v>17192</v>
      </c>
      <c r="V31" s="14">
        <v>16359</v>
      </c>
      <c r="W31" s="14">
        <v>15791</v>
      </c>
      <c r="X31" s="14">
        <v>12452</v>
      </c>
      <c r="Y31" s="14">
        <v>18150</v>
      </c>
      <c r="Z31" s="14">
        <v>15037</v>
      </c>
      <c r="AA31" s="14">
        <v>11027</v>
      </c>
      <c r="AB31" s="14">
        <v>9810</v>
      </c>
      <c r="AC31" s="14">
        <v>10962</v>
      </c>
      <c r="AD31" s="14">
        <v>11750</v>
      </c>
      <c r="AE31" s="14">
        <v>11727</v>
      </c>
      <c r="AF31" s="5"/>
      <c r="AG31" s="5"/>
      <c r="AH31" s="5"/>
      <c r="AI31" s="5"/>
      <c r="AJ31" s="5"/>
      <c r="AK31" s="5"/>
      <c r="AL31" s="5"/>
      <c r="AM31" s="5"/>
      <c r="AN31" s="5"/>
      <c r="AO31" s="5"/>
      <c r="AP31" s="5"/>
      <c r="AQ31" s="5"/>
      <c r="AR31" s="5"/>
      <c r="AS31" s="5"/>
      <c r="AT31" s="5"/>
      <c r="AU31" s="5"/>
      <c r="AV31" s="5"/>
      <c r="AW31" s="5"/>
      <c r="AX31" s="5"/>
      <c r="AY31" s="5"/>
      <c r="AZ31" s="38"/>
      <c r="BA31" s="38"/>
      <c r="BB31" s="5"/>
      <c r="BC31" s="5"/>
      <c r="BD31" s="5"/>
    </row>
    <row r="32" spans="2:56" ht="13.5">
      <c r="B32" s="4" t="s">
        <v>128</v>
      </c>
      <c r="C32" s="14">
        <v>1089226</v>
      </c>
      <c r="D32" s="14">
        <v>1078263</v>
      </c>
      <c r="E32" s="14">
        <v>1073171</v>
      </c>
      <c r="F32" s="14">
        <v>1058407</v>
      </c>
      <c r="G32" s="14">
        <v>1040549</v>
      </c>
      <c r="H32" s="14">
        <v>1004696</v>
      </c>
      <c r="I32" s="14">
        <v>1007876</v>
      </c>
      <c r="J32" s="14">
        <f>37602+852649+114612</f>
        <v>1004863</v>
      </c>
      <c r="K32" s="14">
        <v>1007995</v>
      </c>
      <c r="L32" s="14">
        <v>1003650</v>
      </c>
      <c r="M32" s="14">
        <v>1034428</v>
      </c>
      <c r="N32" s="14">
        <v>1011567</v>
      </c>
      <c r="O32" s="14">
        <v>994203</v>
      </c>
      <c r="P32" s="14">
        <v>944261</v>
      </c>
      <c r="Q32" s="14">
        <v>988007</v>
      </c>
      <c r="R32" s="14">
        <v>976885</v>
      </c>
      <c r="S32" s="14">
        <v>974384</v>
      </c>
      <c r="T32" s="14">
        <v>946831</v>
      </c>
      <c r="U32" s="14">
        <v>968899</v>
      </c>
      <c r="V32" s="14">
        <v>1000981</v>
      </c>
      <c r="W32" s="14">
        <v>1001020</v>
      </c>
      <c r="X32" s="14">
        <v>935923</v>
      </c>
      <c r="Y32" s="14">
        <v>936797</v>
      </c>
      <c r="Z32" s="14">
        <v>924239</v>
      </c>
      <c r="AA32" s="14">
        <v>896550</v>
      </c>
      <c r="AB32" s="14">
        <v>860500</v>
      </c>
      <c r="AC32" s="14">
        <v>841084</v>
      </c>
      <c r="AD32" s="14">
        <v>841664</v>
      </c>
      <c r="AE32" s="14">
        <v>825038</v>
      </c>
      <c r="AF32" s="5"/>
      <c r="AG32" s="5"/>
      <c r="AH32" s="5"/>
      <c r="AI32" s="5"/>
      <c r="AJ32" s="5"/>
      <c r="AK32" s="5"/>
      <c r="AL32" s="5"/>
      <c r="AM32" s="5"/>
      <c r="AN32" s="5"/>
      <c r="AO32" s="5"/>
      <c r="AP32" s="5"/>
      <c r="AQ32" s="5"/>
      <c r="AR32" s="5"/>
      <c r="AS32" s="5"/>
      <c r="AT32" s="5"/>
      <c r="AU32" s="5"/>
      <c r="AV32" s="5"/>
      <c r="AW32" s="5"/>
      <c r="AX32" s="5"/>
      <c r="AY32" s="5"/>
      <c r="AZ32" s="38"/>
      <c r="BA32" s="38"/>
      <c r="BB32" s="5"/>
      <c r="BC32" s="5"/>
      <c r="BD32" s="5"/>
    </row>
    <row r="33" spans="1:56" ht="13.5">
      <c r="B33" s="4" t="s">
        <v>138</v>
      </c>
      <c r="C33" s="14">
        <v>42388</v>
      </c>
      <c r="D33" s="14">
        <v>31147</v>
      </c>
      <c r="E33" s="14">
        <v>58998</v>
      </c>
      <c r="F33" s="14">
        <v>48361</v>
      </c>
      <c r="G33" s="14">
        <v>50118</v>
      </c>
      <c r="H33" s="14">
        <v>24335</v>
      </c>
      <c r="I33" s="14">
        <v>40706</v>
      </c>
      <c r="J33" s="14">
        <v>37602</v>
      </c>
      <c r="K33" s="14">
        <v>38323</v>
      </c>
      <c r="L33" s="14">
        <v>32616</v>
      </c>
      <c r="M33" s="14">
        <v>47368</v>
      </c>
      <c r="N33" s="14">
        <v>37341</v>
      </c>
      <c r="O33" s="14">
        <v>37523</v>
      </c>
      <c r="P33" s="14">
        <v>21751</v>
      </c>
      <c r="Q33" s="14">
        <v>31118</v>
      </c>
      <c r="R33" s="14">
        <v>33133</v>
      </c>
      <c r="S33" s="14">
        <v>33280</v>
      </c>
      <c r="T33" s="14">
        <v>18982</v>
      </c>
      <c r="U33" s="14">
        <v>37896</v>
      </c>
      <c r="V33" s="14">
        <v>45888</v>
      </c>
      <c r="W33" s="14">
        <v>41825</v>
      </c>
      <c r="X33" s="14">
        <v>21692</v>
      </c>
      <c r="Y33" s="14">
        <v>39177</v>
      </c>
      <c r="Z33" s="14">
        <v>40015</v>
      </c>
      <c r="AA33" s="14">
        <v>33510</v>
      </c>
      <c r="AB33" s="14">
        <v>19556</v>
      </c>
      <c r="AC33" s="14">
        <v>25708</v>
      </c>
      <c r="AD33" s="14">
        <v>22433</v>
      </c>
      <c r="AE33" s="14">
        <v>23900</v>
      </c>
      <c r="AF33" s="5"/>
      <c r="AG33" s="5"/>
      <c r="AH33" s="5"/>
      <c r="AI33" s="5"/>
      <c r="AJ33" s="5"/>
      <c r="AK33" s="5"/>
      <c r="AL33" s="5"/>
      <c r="AM33" s="5"/>
      <c r="AN33" s="5"/>
      <c r="AO33" s="5"/>
      <c r="AP33" s="5"/>
      <c r="AQ33" s="5"/>
      <c r="AR33" s="5"/>
      <c r="AS33" s="5"/>
      <c r="AT33" s="5"/>
      <c r="AU33" s="5"/>
      <c r="AV33" s="5"/>
      <c r="AW33" s="5"/>
      <c r="AX33" s="5"/>
      <c r="AY33" s="5"/>
      <c r="AZ33" s="38"/>
      <c r="BA33" s="38"/>
      <c r="BB33" s="5"/>
      <c r="BC33" s="5"/>
      <c r="BD33" s="5"/>
    </row>
    <row r="34" spans="1:56" ht="13.5">
      <c r="B34" s="4" t="s">
        <v>139</v>
      </c>
      <c r="C34" s="14">
        <v>894201</v>
      </c>
      <c r="D34" s="14">
        <v>900141</v>
      </c>
      <c r="E34" s="14">
        <v>874996</v>
      </c>
      <c r="F34" s="14">
        <v>872147</v>
      </c>
      <c r="G34" s="14">
        <v>859213</v>
      </c>
      <c r="H34" s="14">
        <v>859200</v>
      </c>
      <c r="I34" s="14">
        <v>853247</v>
      </c>
      <c r="J34" s="14">
        <v>852649</v>
      </c>
      <c r="K34" s="14">
        <v>854272</v>
      </c>
      <c r="L34" s="14">
        <v>857020</v>
      </c>
      <c r="M34" s="14">
        <v>869500</v>
      </c>
      <c r="N34" s="14">
        <v>855044</v>
      </c>
      <c r="O34" s="14">
        <v>838965</v>
      </c>
      <c r="P34" s="14">
        <v>814000</v>
      </c>
      <c r="Q34" s="14">
        <v>835693</v>
      </c>
      <c r="R34" s="14">
        <v>825226</v>
      </c>
      <c r="S34" s="14">
        <v>821991</v>
      </c>
      <c r="T34" s="14">
        <v>809533</v>
      </c>
      <c r="U34" s="14">
        <v>811409</v>
      </c>
      <c r="V34" s="14">
        <v>828053</v>
      </c>
      <c r="W34" s="14">
        <v>841099</v>
      </c>
      <c r="X34" s="14">
        <v>805777</v>
      </c>
      <c r="Y34" s="14">
        <v>797357</v>
      </c>
      <c r="Z34" s="14">
        <v>793960</v>
      </c>
      <c r="AA34" s="14">
        <v>783273</v>
      </c>
      <c r="AB34" s="14">
        <v>765871</v>
      </c>
      <c r="AC34" s="14">
        <v>744632</v>
      </c>
      <c r="AD34" s="14">
        <v>747799</v>
      </c>
      <c r="AE34" s="14">
        <v>734053</v>
      </c>
      <c r="AF34" s="5"/>
      <c r="AG34" s="5"/>
      <c r="AH34" s="5"/>
      <c r="AI34" s="5"/>
      <c r="AJ34" s="5"/>
      <c r="AK34" s="5"/>
      <c r="AL34" s="5"/>
      <c r="AM34" s="5"/>
      <c r="AN34" s="5"/>
      <c r="AO34" s="5"/>
      <c r="AP34" s="5"/>
      <c r="AQ34" s="5"/>
      <c r="AR34" s="5"/>
      <c r="AS34" s="5"/>
      <c r="AT34" s="5"/>
      <c r="AU34" s="5"/>
      <c r="AV34" s="5"/>
      <c r="AW34" s="5"/>
      <c r="AX34" s="5"/>
      <c r="AY34" s="5"/>
      <c r="AZ34" s="38"/>
      <c r="BA34" s="38"/>
      <c r="BB34" s="5"/>
      <c r="BC34" s="5"/>
      <c r="BD34" s="5"/>
    </row>
    <row r="35" spans="1:56" ht="13.5">
      <c r="B35" s="4" t="s">
        <v>3</v>
      </c>
      <c r="C35" s="14">
        <v>130115</v>
      </c>
      <c r="D35" s="14">
        <v>128137</v>
      </c>
      <c r="E35" s="14">
        <v>124961</v>
      </c>
      <c r="F35" s="14">
        <v>122182</v>
      </c>
      <c r="G35" s="14">
        <v>125011</v>
      </c>
      <c r="H35" s="14">
        <v>123742</v>
      </c>
      <c r="I35" s="14">
        <v>124138</v>
      </c>
      <c r="J35" s="14">
        <v>123301</v>
      </c>
      <c r="K35" s="14">
        <v>127145</v>
      </c>
      <c r="L35" s="14">
        <v>121237</v>
      </c>
      <c r="M35" s="14">
        <v>120764</v>
      </c>
      <c r="N35" s="14">
        <v>115945</v>
      </c>
      <c r="O35" s="14">
        <v>119050</v>
      </c>
      <c r="P35" s="14">
        <v>117886</v>
      </c>
      <c r="Q35" s="14">
        <v>116169</v>
      </c>
      <c r="R35" s="14">
        <v>115991</v>
      </c>
      <c r="S35" s="14">
        <v>113788</v>
      </c>
      <c r="T35" s="14">
        <v>112799</v>
      </c>
      <c r="U35" s="14">
        <v>111786</v>
      </c>
      <c r="V35" s="14">
        <v>111469</v>
      </c>
      <c r="W35" s="14">
        <v>109037</v>
      </c>
      <c r="X35" s="14">
        <v>107453</v>
      </c>
      <c r="Y35" s="14">
        <v>107157</v>
      </c>
      <c r="Z35" s="14">
        <v>104135</v>
      </c>
      <c r="AA35" s="14">
        <v>105340</v>
      </c>
      <c r="AB35" s="14">
        <v>101467</v>
      </c>
      <c r="AC35" s="14">
        <v>99876</v>
      </c>
      <c r="AD35" s="14">
        <v>98711</v>
      </c>
      <c r="AE35" s="14">
        <v>100102</v>
      </c>
      <c r="AF35" s="5"/>
      <c r="AG35" s="5"/>
      <c r="AH35" s="5"/>
      <c r="AI35" s="5"/>
      <c r="AJ35" s="5"/>
      <c r="AK35" s="5"/>
      <c r="AL35" s="5"/>
      <c r="AM35" s="5"/>
      <c r="AN35" s="5"/>
      <c r="AO35" s="5"/>
      <c r="AP35" s="5"/>
      <c r="AQ35" s="5"/>
      <c r="AR35" s="5"/>
      <c r="AS35" s="5"/>
      <c r="AT35" s="5"/>
      <c r="AU35" s="5"/>
      <c r="AV35" s="5"/>
      <c r="AW35" s="5"/>
      <c r="AX35" s="5"/>
      <c r="AY35" s="5"/>
      <c r="AZ35" s="38"/>
      <c r="BA35" s="38"/>
      <c r="BB35" s="5"/>
      <c r="BC35" s="5"/>
      <c r="BD35" s="5"/>
    </row>
    <row r="36" spans="1:56" ht="13.5">
      <c r="B36" s="4" t="s">
        <v>0</v>
      </c>
      <c r="C36" s="14">
        <v>5537</v>
      </c>
      <c r="D36" s="14">
        <v>5550</v>
      </c>
      <c r="E36" s="14">
        <v>5590</v>
      </c>
      <c r="F36" s="14">
        <v>5596</v>
      </c>
      <c r="G36" s="14">
        <v>5506</v>
      </c>
      <c r="H36" s="14">
        <v>5549</v>
      </c>
      <c r="I36" s="14">
        <v>5598</v>
      </c>
      <c r="J36" s="14">
        <v>5479</v>
      </c>
      <c r="K36" s="14">
        <v>5327</v>
      </c>
      <c r="L36" s="14">
        <v>5294</v>
      </c>
      <c r="M36" s="14">
        <v>5295</v>
      </c>
      <c r="N36" s="14">
        <v>5282</v>
      </c>
      <c r="O36" s="14">
        <v>5164</v>
      </c>
      <c r="P36" s="14">
        <v>5121</v>
      </c>
      <c r="Q36" s="14">
        <v>7424</v>
      </c>
      <c r="R36" s="14">
        <v>7551</v>
      </c>
      <c r="S36" s="14">
        <v>7626</v>
      </c>
      <c r="T36" s="14">
        <v>7493</v>
      </c>
      <c r="U36" s="14">
        <v>7584</v>
      </c>
      <c r="V36" s="14">
        <v>7719</v>
      </c>
      <c r="W36" s="14">
        <v>7794</v>
      </c>
      <c r="X36" s="14">
        <v>7817</v>
      </c>
      <c r="Y36" s="14">
        <v>7821</v>
      </c>
      <c r="Z36" s="14">
        <v>7694</v>
      </c>
      <c r="AA36" s="14">
        <v>8260</v>
      </c>
      <c r="AB36" s="14">
        <v>8487</v>
      </c>
      <c r="AC36" s="14">
        <v>8458</v>
      </c>
      <c r="AD36" s="14">
        <v>8389</v>
      </c>
      <c r="AE36" s="14">
        <v>9482</v>
      </c>
      <c r="AF36" s="5"/>
      <c r="AG36" s="5"/>
      <c r="AH36" s="5"/>
      <c r="AI36" s="5"/>
      <c r="AJ36" s="5"/>
      <c r="AK36" s="5"/>
      <c r="AL36" s="5"/>
      <c r="AM36" s="5"/>
      <c r="AN36" s="5"/>
      <c r="AO36" s="5"/>
      <c r="AP36" s="5"/>
      <c r="AQ36" s="5"/>
      <c r="AR36" s="5"/>
      <c r="AS36" s="5"/>
      <c r="AT36" s="5"/>
      <c r="AU36" s="5"/>
      <c r="AV36" s="5"/>
      <c r="AW36" s="5"/>
      <c r="AX36" s="5"/>
      <c r="AY36" s="5"/>
      <c r="AZ36" s="38"/>
      <c r="BA36" s="38"/>
      <c r="BB36" s="5"/>
      <c r="BC36" s="5"/>
      <c r="BD36" s="5"/>
    </row>
    <row r="37" spans="1:56" ht="7.5" customHeight="1">
      <c r="B37" s="4"/>
      <c r="C37" s="4"/>
      <c r="D37" s="4"/>
      <c r="E37" s="4"/>
      <c r="F37" s="4"/>
      <c r="G37" s="4"/>
      <c r="H37" s="4"/>
      <c r="I37" s="4"/>
      <c r="J37" s="4"/>
      <c r="K37" s="4"/>
      <c r="L37" s="4"/>
      <c r="M37" s="4"/>
      <c r="N37" s="4"/>
      <c r="O37" s="4"/>
      <c r="P37" s="4"/>
      <c r="Q37" s="4"/>
      <c r="R37" s="4"/>
      <c r="S37" s="4"/>
      <c r="T37" s="4"/>
      <c r="U37" s="4"/>
      <c r="V37" s="27"/>
      <c r="W37" s="4"/>
      <c r="X37" s="4"/>
      <c r="Y37" s="4"/>
      <c r="Z37" s="4"/>
      <c r="AA37" s="4"/>
      <c r="AB37" s="4"/>
      <c r="AC37" s="4"/>
      <c r="AD37" s="4"/>
      <c r="AE37" s="14"/>
      <c r="AF37" s="5"/>
      <c r="AG37" s="5"/>
      <c r="AH37" s="5"/>
      <c r="AI37" s="5"/>
      <c r="AJ37" s="5"/>
      <c r="AK37" s="5"/>
      <c r="AL37" s="5"/>
      <c r="AM37" s="5"/>
      <c r="AN37" s="5"/>
      <c r="AO37" s="5"/>
      <c r="AP37" s="5"/>
      <c r="AQ37" s="5"/>
      <c r="AR37" s="5"/>
      <c r="AS37" s="5"/>
      <c r="AT37" s="5"/>
      <c r="AU37" s="5"/>
      <c r="AV37" s="5"/>
      <c r="AW37" s="5"/>
      <c r="AX37" s="5"/>
      <c r="AY37" s="5"/>
      <c r="AZ37" s="38"/>
      <c r="BA37" s="38"/>
      <c r="BB37" s="5"/>
      <c r="BC37" s="5"/>
      <c r="BD37" s="5"/>
    </row>
    <row r="38" spans="1:56" ht="13.5">
      <c r="A38" s="2"/>
      <c r="B38" s="1" t="s">
        <v>13</v>
      </c>
      <c r="C38" s="1"/>
      <c r="D38" s="1"/>
      <c r="E38" s="1"/>
      <c r="F38" s="1"/>
      <c r="G38" s="1"/>
      <c r="H38" s="77"/>
      <c r="I38" s="1"/>
      <c r="J38" s="1"/>
      <c r="K38" s="1"/>
      <c r="L38" s="1"/>
      <c r="M38" s="1"/>
      <c r="N38" s="1"/>
      <c r="O38" s="1"/>
      <c r="P38" s="1"/>
      <c r="Q38" s="1"/>
      <c r="R38" s="1"/>
      <c r="S38" s="1"/>
      <c r="T38" s="1"/>
      <c r="U38" s="1"/>
      <c r="V38" s="30"/>
      <c r="W38" s="1"/>
      <c r="X38" s="1"/>
      <c r="Y38" s="1"/>
      <c r="Z38" s="1"/>
      <c r="AA38" s="1"/>
      <c r="AB38" s="1"/>
      <c r="AC38" s="1"/>
      <c r="AD38" s="1"/>
      <c r="AE38" s="1"/>
      <c r="AF38" s="1"/>
      <c r="AG38" s="1"/>
      <c r="AH38" s="30"/>
      <c r="AI38" s="30"/>
      <c r="AJ38" s="30"/>
      <c r="AK38" s="30"/>
      <c r="AL38" s="30"/>
      <c r="AM38" s="30"/>
      <c r="AN38" s="30"/>
      <c r="AO38" s="5"/>
      <c r="AP38" s="5"/>
      <c r="AQ38" s="5"/>
      <c r="AR38" s="5"/>
      <c r="AS38" s="5"/>
      <c r="AT38" s="5"/>
      <c r="AU38" s="5"/>
      <c r="AV38" s="5"/>
      <c r="AW38" s="5"/>
      <c r="AX38" s="5"/>
      <c r="AY38" s="5"/>
      <c r="AZ38" s="5"/>
      <c r="BA38" s="5"/>
      <c r="BB38" s="5"/>
      <c r="BC38" s="5"/>
      <c r="BD38" s="5"/>
    </row>
    <row r="39" spans="1:56" ht="13.5">
      <c r="B39" s="4" t="s">
        <v>1</v>
      </c>
      <c r="C39" s="4"/>
      <c r="D39" s="4"/>
      <c r="E39" s="4"/>
      <c r="F39" s="4"/>
      <c r="G39" s="4"/>
      <c r="H39" s="4"/>
      <c r="I39" s="4"/>
      <c r="J39" s="4"/>
      <c r="K39" s="4"/>
      <c r="L39" s="4"/>
      <c r="M39" s="4"/>
      <c r="N39" s="4"/>
      <c r="O39" s="4"/>
      <c r="P39" s="4"/>
      <c r="Q39" s="4"/>
      <c r="R39" s="4"/>
      <c r="S39" s="4"/>
      <c r="T39" s="4"/>
      <c r="U39" s="4"/>
      <c r="V39" s="27"/>
      <c r="W39" s="4"/>
      <c r="X39" s="4"/>
      <c r="Y39" s="4"/>
      <c r="Z39" s="4"/>
      <c r="AA39" s="4"/>
      <c r="AB39" s="4"/>
      <c r="AC39" s="4"/>
      <c r="AD39" s="4"/>
      <c r="AF39" s="14">
        <v>1960252</v>
      </c>
      <c r="AG39" s="14">
        <v>2158500</v>
      </c>
      <c r="AH39" s="14">
        <v>2142961</v>
      </c>
      <c r="AI39" s="14">
        <v>2197658</v>
      </c>
      <c r="AJ39" s="14">
        <v>2076959</v>
      </c>
      <c r="AK39" s="14">
        <v>2173877</v>
      </c>
      <c r="AL39" s="14">
        <v>2171989</v>
      </c>
      <c r="AM39" s="14">
        <v>2121021</v>
      </c>
      <c r="AN39" s="36">
        <v>1994193</v>
      </c>
      <c r="AO39" s="14">
        <v>2145416</v>
      </c>
      <c r="AP39" s="14">
        <v>2138509</v>
      </c>
      <c r="AQ39" s="14">
        <v>2392177</v>
      </c>
      <c r="AR39" s="14">
        <v>2077758</v>
      </c>
      <c r="AS39" s="14">
        <v>2068648</v>
      </c>
      <c r="AT39" s="14">
        <v>1906652</v>
      </c>
      <c r="AU39" s="14">
        <v>1882798</v>
      </c>
      <c r="AV39" s="14">
        <v>1810522</v>
      </c>
      <c r="AW39" s="14">
        <v>1856671</v>
      </c>
      <c r="AX39" s="14">
        <v>1858495</v>
      </c>
      <c r="AY39" s="14">
        <v>1960881</v>
      </c>
      <c r="AZ39" s="14">
        <v>1907200.1615350901</v>
      </c>
      <c r="BA39" s="14">
        <v>1993504.6328326699</v>
      </c>
      <c r="BB39" s="14">
        <v>1969943.20214599</v>
      </c>
      <c r="BC39" s="12"/>
      <c r="BD39" s="12">
        <v>1965283.3259999999</v>
      </c>
    </row>
    <row r="40" spans="1:56" ht="13.5">
      <c r="B40" s="4" t="s">
        <v>47</v>
      </c>
      <c r="C40" s="4"/>
      <c r="D40" s="150"/>
      <c r="E40" s="4"/>
      <c r="F40" s="150"/>
      <c r="G40" s="150"/>
      <c r="H40" s="150"/>
      <c r="I40" s="4"/>
      <c r="J40" s="4"/>
      <c r="K40" s="4"/>
      <c r="L40" s="4"/>
      <c r="M40" s="4"/>
      <c r="N40" s="4"/>
      <c r="O40" s="4"/>
      <c r="P40" s="4"/>
      <c r="Q40" s="4"/>
      <c r="R40" s="4"/>
      <c r="S40" s="4"/>
      <c r="T40" s="4"/>
      <c r="U40" s="4"/>
      <c r="V40" s="27"/>
      <c r="W40" s="4"/>
      <c r="X40" s="4"/>
      <c r="Y40" s="4"/>
      <c r="Z40" s="4"/>
      <c r="AA40" s="4"/>
      <c r="AB40" s="4"/>
      <c r="AC40" s="4"/>
      <c r="AD40" s="4"/>
      <c r="AE40" s="36"/>
      <c r="AF40" s="14">
        <v>590172</v>
      </c>
      <c r="AG40" s="14">
        <v>727833</v>
      </c>
      <c r="AH40" s="14">
        <v>688976</v>
      </c>
      <c r="AI40" s="14">
        <v>729452</v>
      </c>
      <c r="AJ40" s="14">
        <v>691727</v>
      </c>
      <c r="AK40" s="14">
        <v>769014</v>
      </c>
      <c r="AL40" s="14">
        <v>789489</v>
      </c>
      <c r="AM40" s="14">
        <v>769343</v>
      </c>
      <c r="AN40" s="36">
        <v>684983</v>
      </c>
      <c r="AO40" s="14">
        <f>193915+190719+79779+377120</f>
        <v>841533</v>
      </c>
      <c r="AP40" s="14">
        <v>828859</v>
      </c>
      <c r="AQ40" s="14">
        <v>1039669</v>
      </c>
      <c r="AR40" s="14">
        <v>813647</v>
      </c>
      <c r="AS40" s="14">
        <v>837782</v>
      </c>
      <c r="AT40" s="14">
        <v>739416</v>
      </c>
      <c r="AU40" s="14">
        <v>717518</v>
      </c>
      <c r="AV40" s="14">
        <v>683711</v>
      </c>
      <c r="AW40" s="14">
        <v>740799</v>
      </c>
      <c r="AX40" s="14">
        <v>728969</v>
      </c>
      <c r="AY40" s="14">
        <v>804083</v>
      </c>
      <c r="AZ40" s="14">
        <v>762740</v>
      </c>
      <c r="BA40" s="14">
        <v>797284</v>
      </c>
      <c r="BB40" s="14">
        <v>797616</v>
      </c>
      <c r="BC40" s="12"/>
      <c r="BD40" s="12">
        <v>820463.10600000003</v>
      </c>
    </row>
    <row r="41" spans="1:56" ht="13.5">
      <c r="B41" s="4" t="s">
        <v>2</v>
      </c>
      <c r="C41" s="4"/>
      <c r="D41" s="150"/>
      <c r="E41" s="4"/>
      <c r="F41" s="150"/>
      <c r="G41" s="150"/>
      <c r="H41" s="150"/>
      <c r="I41" s="4"/>
      <c r="J41" s="4"/>
      <c r="K41" s="4"/>
      <c r="L41" s="4"/>
      <c r="M41" s="4"/>
      <c r="N41" s="4"/>
      <c r="O41" s="4"/>
      <c r="P41" s="4"/>
      <c r="Q41" s="4"/>
      <c r="R41" s="4"/>
      <c r="S41" s="4"/>
      <c r="T41" s="4"/>
      <c r="U41" s="4"/>
      <c r="V41" s="27"/>
      <c r="W41" s="4"/>
      <c r="X41" s="4"/>
      <c r="Y41" s="4"/>
      <c r="Z41" s="4"/>
      <c r="AA41" s="4"/>
      <c r="AB41" s="4"/>
      <c r="AC41" s="4"/>
      <c r="AD41" s="4"/>
      <c r="AE41" s="36"/>
      <c r="AF41" s="14">
        <v>231975</v>
      </c>
      <c r="AG41" s="14">
        <v>241972</v>
      </c>
      <c r="AH41" s="14">
        <v>247455</v>
      </c>
      <c r="AI41" s="14">
        <v>255527</v>
      </c>
      <c r="AJ41" s="14">
        <v>267559</v>
      </c>
      <c r="AK41" s="14">
        <v>268496</v>
      </c>
      <c r="AL41" s="14">
        <v>265409</v>
      </c>
      <c r="AM41" s="14">
        <v>261126</v>
      </c>
      <c r="AN41" s="36">
        <v>258933</v>
      </c>
      <c r="AO41" s="14">
        <v>263198</v>
      </c>
      <c r="AP41" s="14">
        <v>267055</v>
      </c>
      <c r="AQ41" s="14">
        <v>270148</v>
      </c>
      <c r="AR41" s="14">
        <v>252292</v>
      </c>
      <c r="AS41" s="14">
        <v>240031</v>
      </c>
      <c r="AT41" s="14">
        <v>224000</v>
      </c>
      <c r="AU41" s="14">
        <v>211501</v>
      </c>
      <c r="AV41" s="14">
        <v>199056</v>
      </c>
      <c r="AW41" s="14">
        <v>195095</v>
      </c>
      <c r="AX41" s="14">
        <v>191530</v>
      </c>
      <c r="AY41" s="14">
        <v>192822</v>
      </c>
      <c r="AZ41" s="14">
        <v>192506</v>
      </c>
      <c r="BA41" s="14">
        <v>185182</v>
      </c>
      <c r="BB41" s="14">
        <v>183892</v>
      </c>
      <c r="BC41" s="12"/>
      <c r="BD41" s="12">
        <v>192467.677</v>
      </c>
    </row>
    <row r="42" spans="1:56" ht="13.5">
      <c r="B42" s="4" t="s">
        <v>30</v>
      </c>
      <c r="C42" s="4"/>
      <c r="D42" s="150"/>
      <c r="E42" s="4"/>
      <c r="F42" s="151"/>
      <c r="G42" s="151"/>
      <c r="H42" s="151"/>
      <c r="I42" s="4"/>
      <c r="J42" s="4"/>
      <c r="K42" s="4"/>
      <c r="L42" s="4"/>
      <c r="M42" s="4"/>
      <c r="N42" s="4"/>
      <c r="O42" s="4"/>
      <c r="P42" s="4"/>
      <c r="Q42" s="4"/>
      <c r="R42" s="4"/>
      <c r="S42" s="4"/>
      <c r="T42" s="4"/>
      <c r="U42" s="4"/>
      <c r="V42" s="27"/>
      <c r="W42" s="4"/>
      <c r="X42" s="4"/>
      <c r="Y42" s="4"/>
      <c r="Z42" s="4"/>
      <c r="AA42" s="4"/>
      <c r="AB42" s="4"/>
      <c r="AC42" s="4"/>
      <c r="AD42" s="4"/>
      <c r="AF42" s="14">
        <v>45670</v>
      </c>
      <c r="AG42" s="14">
        <v>46741</v>
      </c>
      <c r="AH42" s="14">
        <v>46345</v>
      </c>
      <c r="AI42" s="14">
        <v>49187</v>
      </c>
      <c r="AJ42" s="14">
        <v>47411</v>
      </c>
      <c r="AK42" s="14">
        <v>54204</v>
      </c>
      <c r="AL42" s="14">
        <v>55967</v>
      </c>
      <c r="AM42" s="14">
        <v>42665</v>
      </c>
      <c r="AN42" s="36">
        <v>43427</v>
      </c>
      <c r="AO42" s="14">
        <v>40647</v>
      </c>
      <c r="AP42" s="14">
        <v>43803</v>
      </c>
      <c r="AQ42" s="14">
        <v>46018</v>
      </c>
      <c r="AR42" s="14">
        <v>43348</v>
      </c>
      <c r="AS42" s="14">
        <v>50330</v>
      </c>
      <c r="AT42" s="14">
        <v>54280</v>
      </c>
      <c r="AU42" s="14">
        <v>87002</v>
      </c>
      <c r="AV42" s="14">
        <v>57545</v>
      </c>
      <c r="AW42" s="14">
        <v>80495</v>
      </c>
      <c r="AX42" s="14">
        <v>72756</v>
      </c>
      <c r="AY42" s="14">
        <v>56254</v>
      </c>
      <c r="AZ42" s="14">
        <v>40406</v>
      </c>
      <c r="BA42" s="14">
        <v>38778</v>
      </c>
      <c r="BB42" s="14">
        <v>49883</v>
      </c>
      <c r="BC42" s="12"/>
      <c r="BD42" s="12">
        <v>49368.762000000002</v>
      </c>
    </row>
    <row r="43" spans="1:56" ht="13.5">
      <c r="B43" s="4" t="s">
        <v>31</v>
      </c>
      <c r="C43" s="4"/>
      <c r="D43" s="4"/>
      <c r="E43" s="4"/>
      <c r="F43" s="4"/>
      <c r="G43" s="4"/>
      <c r="H43" s="4"/>
      <c r="I43" s="4"/>
      <c r="J43" s="4"/>
      <c r="K43" s="4"/>
      <c r="L43" s="4"/>
      <c r="M43" s="4"/>
      <c r="N43" s="4"/>
      <c r="O43" s="4"/>
      <c r="P43" s="4"/>
      <c r="Q43" s="4"/>
      <c r="R43" s="4"/>
      <c r="S43" s="4"/>
      <c r="T43" s="4"/>
      <c r="U43" s="4"/>
      <c r="V43" s="27"/>
      <c r="W43" s="4"/>
      <c r="X43" s="4"/>
      <c r="Y43" s="4"/>
      <c r="Z43" s="4"/>
      <c r="AA43" s="4"/>
      <c r="AB43" s="4"/>
      <c r="AC43" s="4"/>
      <c r="AD43" s="4"/>
      <c r="AF43" s="14">
        <v>727675</v>
      </c>
      <c r="AG43" s="14">
        <v>711589</v>
      </c>
      <c r="AH43" s="14">
        <v>715466</v>
      </c>
      <c r="AI43" s="14">
        <v>718009</v>
      </c>
      <c r="AJ43" s="14">
        <v>712233</v>
      </c>
      <c r="AK43" s="14">
        <v>690082</v>
      </c>
      <c r="AL43" s="14">
        <v>693304</v>
      </c>
      <c r="AM43" s="14">
        <v>691620</v>
      </c>
      <c r="AN43" s="36">
        <v>682497</v>
      </c>
      <c r="AO43" s="14">
        <v>676548</v>
      </c>
      <c r="AP43" s="14">
        <v>697405</v>
      </c>
      <c r="AQ43" s="14">
        <v>696737</v>
      </c>
      <c r="AR43" s="14">
        <v>657403</v>
      </c>
      <c r="AS43" s="14">
        <v>647129</v>
      </c>
      <c r="AT43" s="14">
        <v>623703</v>
      </c>
      <c r="AU43" s="14">
        <v>618791</v>
      </c>
      <c r="AV43" s="14">
        <v>612455</v>
      </c>
      <c r="AW43" s="14">
        <v>596420</v>
      </c>
      <c r="AX43" s="14">
        <v>608246</v>
      </c>
      <c r="AY43" s="14">
        <v>618418</v>
      </c>
      <c r="AZ43" s="14">
        <v>630520</v>
      </c>
      <c r="BA43" s="14">
        <v>636459</v>
      </c>
      <c r="BB43" s="14">
        <v>657441</v>
      </c>
      <c r="BC43" s="12"/>
      <c r="BD43" s="12">
        <v>665834.31200000003</v>
      </c>
    </row>
    <row r="44" spans="1:56" ht="13.5">
      <c r="B44" s="4" t="s">
        <v>3</v>
      </c>
      <c r="C44" s="4"/>
      <c r="D44" s="4"/>
      <c r="E44" s="4"/>
      <c r="F44" s="4"/>
      <c r="G44" s="4"/>
      <c r="H44" s="4"/>
      <c r="I44" s="4"/>
      <c r="J44" s="4"/>
      <c r="K44" s="4"/>
      <c r="L44" s="4"/>
      <c r="M44" s="4"/>
      <c r="N44" s="4"/>
      <c r="O44" s="4"/>
      <c r="P44" s="4"/>
      <c r="Q44" s="4"/>
      <c r="R44" s="4"/>
      <c r="S44" s="4"/>
      <c r="T44" s="4"/>
      <c r="U44" s="4"/>
      <c r="V44" s="27"/>
      <c r="W44" s="4"/>
      <c r="X44" s="4"/>
      <c r="Y44" s="4"/>
      <c r="Z44" s="4"/>
      <c r="AA44" s="4"/>
      <c r="AB44" s="4"/>
      <c r="AC44" s="4"/>
      <c r="AD44" s="4"/>
      <c r="AF44" s="14">
        <v>101983</v>
      </c>
      <c r="AG44" s="14">
        <v>100544</v>
      </c>
      <c r="AH44" s="14">
        <v>99318</v>
      </c>
      <c r="AI44" s="14">
        <v>102076</v>
      </c>
      <c r="AJ44" s="14">
        <v>100665</v>
      </c>
      <c r="AK44" s="14">
        <v>98711</v>
      </c>
      <c r="AL44" s="14">
        <v>97509</v>
      </c>
      <c r="AM44" s="14">
        <v>98549</v>
      </c>
      <c r="AN44" s="36">
        <v>96269</v>
      </c>
      <c r="AO44" s="15">
        <v>94788</v>
      </c>
      <c r="AP44" s="15">
        <v>92078</v>
      </c>
      <c r="AQ44" s="15">
        <v>93921</v>
      </c>
      <c r="AR44" s="15">
        <v>89458</v>
      </c>
      <c r="AS44" s="15">
        <v>87564</v>
      </c>
      <c r="AT44" s="15">
        <v>84482</v>
      </c>
      <c r="AU44" s="15">
        <v>89752</v>
      </c>
      <c r="AV44" s="15">
        <v>87433</v>
      </c>
      <c r="AW44" s="15">
        <v>86510</v>
      </c>
      <c r="AX44" s="15">
        <v>86005</v>
      </c>
      <c r="AY44" s="15">
        <v>87388</v>
      </c>
      <c r="AZ44" s="15">
        <v>85444.107883591612</v>
      </c>
      <c r="BA44" s="15">
        <v>84239</v>
      </c>
      <c r="BB44" s="15">
        <v>81721</v>
      </c>
      <c r="BC44" s="15"/>
      <c r="BD44" s="15">
        <v>75369.854999999996</v>
      </c>
    </row>
    <row r="45" spans="1:56" ht="13.5">
      <c r="B45" s="4" t="s">
        <v>0</v>
      </c>
      <c r="C45" s="4"/>
      <c r="D45" s="4"/>
      <c r="E45" s="4"/>
      <c r="F45" s="4"/>
      <c r="G45" s="4"/>
      <c r="H45" s="4"/>
      <c r="I45" s="4"/>
      <c r="J45" s="4"/>
      <c r="K45" s="4"/>
      <c r="L45" s="4"/>
      <c r="M45" s="4"/>
      <c r="N45" s="4"/>
      <c r="O45" s="4"/>
      <c r="P45" s="4"/>
      <c r="Q45" s="4"/>
      <c r="R45" s="4"/>
      <c r="S45" s="4"/>
      <c r="T45" s="4"/>
      <c r="U45" s="4"/>
      <c r="V45" s="27"/>
      <c r="W45" s="4"/>
      <c r="X45" s="4"/>
      <c r="Y45" s="4"/>
      <c r="Z45" s="4"/>
      <c r="AA45" s="4"/>
      <c r="AB45" s="4"/>
      <c r="AC45" s="4"/>
      <c r="AD45" s="4"/>
      <c r="AF45" s="14">
        <v>9571</v>
      </c>
      <c r="AG45" s="14">
        <v>9653</v>
      </c>
      <c r="AH45" s="14">
        <v>9791</v>
      </c>
      <c r="AI45" s="14">
        <v>10135</v>
      </c>
      <c r="AJ45" s="14">
        <v>10216</v>
      </c>
      <c r="AK45" s="14">
        <v>9997</v>
      </c>
      <c r="AL45" s="14">
        <v>10116</v>
      </c>
      <c r="AM45" s="14">
        <v>10049</v>
      </c>
      <c r="AN45" s="36">
        <v>10316</v>
      </c>
      <c r="AO45" s="14">
        <v>10913</v>
      </c>
      <c r="AP45" s="14">
        <v>11024</v>
      </c>
      <c r="AQ45" s="14">
        <v>11172</v>
      </c>
      <c r="AR45" s="14">
        <v>10577</v>
      </c>
      <c r="AS45" s="14">
        <v>10547</v>
      </c>
      <c r="AT45" s="14">
        <v>9925</v>
      </c>
      <c r="AU45" s="14">
        <v>9865</v>
      </c>
      <c r="AV45" s="14">
        <v>9846</v>
      </c>
      <c r="AW45" s="14">
        <v>9901</v>
      </c>
      <c r="AX45" s="14">
        <v>10085</v>
      </c>
      <c r="AY45" s="14">
        <v>10192</v>
      </c>
      <c r="AZ45" s="14">
        <v>10591</v>
      </c>
      <c r="BA45" s="14">
        <v>11116</v>
      </c>
      <c r="BB45" s="14">
        <v>11181</v>
      </c>
      <c r="BC45" s="12"/>
      <c r="BD45" s="12">
        <v>11406.476000000001</v>
      </c>
    </row>
    <row r="46" spans="1:56" ht="13.5">
      <c r="B46" s="37" t="s">
        <v>288</v>
      </c>
      <c r="C46" s="37"/>
      <c r="D46" s="37"/>
      <c r="E46" s="37"/>
      <c r="F46" s="37"/>
      <c r="G46" s="37"/>
      <c r="H46" s="37"/>
      <c r="I46" s="37"/>
      <c r="J46" s="37"/>
      <c r="K46" s="37"/>
      <c r="L46" s="37"/>
      <c r="M46" s="37"/>
      <c r="N46" s="37"/>
      <c r="O46" s="37"/>
      <c r="P46" s="37"/>
      <c r="Q46" s="37"/>
      <c r="R46" s="37"/>
      <c r="S46" s="37"/>
      <c r="T46" s="37"/>
      <c r="U46" s="37"/>
      <c r="V46" s="29"/>
      <c r="W46" s="37"/>
      <c r="X46" s="37"/>
      <c r="Y46" s="37"/>
      <c r="Z46" s="37"/>
      <c r="AA46" s="37"/>
      <c r="AB46" s="37"/>
      <c r="AC46" s="37"/>
      <c r="AD46" s="37"/>
      <c r="AE46" s="37"/>
      <c r="AF46" s="37"/>
      <c r="AG46" s="37"/>
      <c r="AH46" s="29"/>
      <c r="AI46" s="29"/>
      <c r="AJ46" s="29"/>
      <c r="AK46" s="29"/>
      <c r="AL46" s="29"/>
      <c r="AM46" s="29"/>
      <c r="AN46" s="29"/>
      <c r="AO46" s="14"/>
      <c r="AP46" s="14"/>
      <c r="AQ46" s="14"/>
      <c r="AR46" s="14"/>
      <c r="AS46" s="14"/>
      <c r="AT46" s="14"/>
      <c r="AU46" s="14"/>
      <c r="AV46" s="17"/>
      <c r="AW46" s="17"/>
      <c r="AX46" s="17"/>
      <c r="AY46" s="17"/>
      <c r="AZ46" s="17"/>
      <c r="BA46" s="17"/>
      <c r="BB46" s="17"/>
      <c r="BC46" s="17"/>
      <c r="BD46" s="17"/>
    </row>
    <row r="47" spans="1:56" ht="13.5">
      <c r="B47" s="145"/>
      <c r="C47" s="146" t="s">
        <v>349</v>
      </c>
      <c r="D47" s="146" t="s">
        <v>335</v>
      </c>
      <c r="E47" s="146" t="s">
        <v>323</v>
      </c>
      <c r="F47" s="146" t="s">
        <v>318</v>
      </c>
      <c r="G47" s="146" t="s">
        <v>293</v>
      </c>
      <c r="H47" s="146" t="s">
        <v>289</v>
      </c>
      <c r="I47" s="146" t="s">
        <v>273</v>
      </c>
      <c r="J47" s="146" t="s">
        <v>265</v>
      </c>
      <c r="K47" s="146" t="s">
        <v>262</v>
      </c>
      <c r="L47" s="146" t="s">
        <v>239</v>
      </c>
      <c r="M47" s="146" t="s">
        <v>237</v>
      </c>
      <c r="N47" s="146" t="s">
        <v>220</v>
      </c>
      <c r="O47" s="146" t="s">
        <v>209</v>
      </c>
      <c r="P47" s="146" t="s">
        <v>192</v>
      </c>
      <c r="Q47" s="146" t="s">
        <v>189</v>
      </c>
      <c r="R47" s="146" t="s">
        <v>185</v>
      </c>
      <c r="S47" s="146" t="s">
        <v>182</v>
      </c>
      <c r="T47" s="146" t="s">
        <v>178</v>
      </c>
      <c r="U47" s="146" t="s">
        <v>175</v>
      </c>
      <c r="V47" s="146" t="s">
        <v>172</v>
      </c>
      <c r="W47" s="144" t="s">
        <v>168</v>
      </c>
      <c r="X47" s="144" t="s">
        <v>165</v>
      </c>
      <c r="Y47" s="144" t="s">
        <v>163</v>
      </c>
      <c r="Z47" s="144" t="s">
        <v>161</v>
      </c>
      <c r="AA47" s="144" t="s">
        <v>147</v>
      </c>
      <c r="AB47" s="144" t="s">
        <v>146</v>
      </c>
      <c r="AC47" s="144" t="s">
        <v>141</v>
      </c>
      <c r="AD47" s="144" t="s">
        <v>133</v>
      </c>
      <c r="AE47" s="144" t="s">
        <v>126</v>
      </c>
      <c r="AF47" s="144" t="s">
        <v>123</v>
      </c>
      <c r="AG47" s="144" t="s">
        <v>120</v>
      </c>
      <c r="AH47" s="144" t="s">
        <v>118</v>
      </c>
      <c r="AI47" s="144" t="s">
        <v>116</v>
      </c>
      <c r="AJ47" s="144" t="s">
        <v>114</v>
      </c>
      <c r="AK47" s="144" t="s">
        <v>99</v>
      </c>
      <c r="AL47" s="144" t="s">
        <v>97</v>
      </c>
      <c r="AM47" s="144" t="s">
        <v>96</v>
      </c>
      <c r="AN47" s="144" t="s">
        <v>93</v>
      </c>
      <c r="AO47" s="144" t="s">
        <v>92</v>
      </c>
      <c r="AP47" s="144" t="s">
        <v>90</v>
      </c>
      <c r="AQ47" s="144" t="s">
        <v>83</v>
      </c>
      <c r="AR47" s="144" t="s">
        <v>76</v>
      </c>
      <c r="AS47" s="144" t="s">
        <v>73</v>
      </c>
      <c r="AT47" s="144" t="s">
        <v>71</v>
      </c>
      <c r="AU47" s="144" t="s">
        <v>67</v>
      </c>
      <c r="AV47" s="144" t="s">
        <v>65</v>
      </c>
      <c r="AW47" s="144" t="s">
        <v>63</v>
      </c>
      <c r="AX47" s="144" t="s">
        <v>61</v>
      </c>
      <c r="AY47" s="144" t="s">
        <v>59</v>
      </c>
      <c r="AZ47" s="147" t="s">
        <v>57</v>
      </c>
      <c r="BA47" s="147" t="s">
        <v>55</v>
      </c>
      <c r="BB47" s="144" t="s">
        <v>53</v>
      </c>
      <c r="BC47" s="144" t="s">
        <v>48</v>
      </c>
      <c r="BD47" s="144" t="s">
        <v>11</v>
      </c>
    </row>
    <row r="48" spans="1:56" ht="16.5">
      <c r="A48" s="2"/>
      <c r="B48" s="1" t="s">
        <v>77</v>
      </c>
      <c r="C48" s="1"/>
      <c r="D48" s="1"/>
      <c r="E48" s="1"/>
      <c r="F48" s="1"/>
      <c r="G48" s="1"/>
      <c r="H48" s="1"/>
      <c r="I48" s="1"/>
      <c r="J48" s="1"/>
      <c r="K48" s="1"/>
      <c r="L48" s="1"/>
      <c r="M48" s="1"/>
      <c r="N48" s="1"/>
      <c r="O48" s="1"/>
      <c r="P48" s="1"/>
      <c r="Q48" s="1"/>
      <c r="R48" s="1"/>
      <c r="S48" s="1"/>
      <c r="T48" s="1"/>
      <c r="U48" s="1"/>
      <c r="V48" s="30"/>
      <c r="W48" s="1"/>
      <c r="X48" s="1"/>
      <c r="Y48" s="1"/>
      <c r="Z48" s="1"/>
      <c r="AA48" s="1"/>
      <c r="AB48" s="1"/>
      <c r="AC48" s="1"/>
      <c r="AD48" s="1"/>
      <c r="AE48" s="1"/>
      <c r="AF48" s="1"/>
      <c r="AG48" s="1"/>
      <c r="AH48" s="30"/>
      <c r="AI48" s="30"/>
      <c r="AJ48" s="30"/>
      <c r="AK48" s="30"/>
      <c r="AL48" s="30"/>
      <c r="AM48" s="30"/>
      <c r="AN48" s="30"/>
      <c r="AO48" s="17"/>
      <c r="AP48" s="17"/>
      <c r="AQ48" s="17"/>
      <c r="AR48" s="17"/>
      <c r="AS48" s="17"/>
      <c r="AT48" s="17"/>
      <c r="AU48" s="17"/>
      <c r="AV48" s="17"/>
      <c r="AW48" s="17"/>
      <c r="AX48" s="17"/>
      <c r="AY48" s="17"/>
      <c r="AZ48" s="17"/>
      <c r="BA48" s="17"/>
      <c r="BB48" s="17"/>
      <c r="BC48" s="17"/>
      <c r="BD48" s="17"/>
    </row>
    <row r="49" spans="2:56" ht="13.5">
      <c r="B49" s="4" t="s">
        <v>28</v>
      </c>
      <c r="C49" s="34">
        <v>19.8</v>
      </c>
      <c r="D49" s="34">
        <v>19.899999999999999</v>
      </c>
      <c r="E49" s="34">
        <v>20.3</v>
      </c>
      <c r="F49" s="34">
        <v>20</v>
      </c>
      <c r="G49" s="34">
        <v>19.600000000000001</v>
      </c>
      <c r="H49" s="34">
        <v>19.2</v>
      </c>
      <c r="I49" s="34">
        <v>20.100000000000001</v>
      </c>
      <c r="J49" s="34">
        <v>20</v>
      </c>
      <c r="K49" s="34">
        <v>19.399999999999999</v>
      </c>
      <c r="L49" s="34">
        <v>19.3</v>
      </c>
      <c r="M49" s="34">
        <v>20.100000000000001</v>
      </c>
      <c r="N49" s="34">
        <v>20.7</v>
      </c>
      <c r="O49" s="34">
        <v>21.6</v>
      </c>
      <c r="P49" s="34">
        <v>21.838000000000001</v>
      </c>
      <c r="Q49" s="34">
        <v>23.1</v>
      </c>
      <c r="R49" s="34">
        <v>23.6</v>
      </c>
      <c r="S49" s="34">
        <v>23.8</v>
      </c>
      <c r="T49" s="34">
        <v>23.3</v>
      </c>
      <c r="U49" s="34">
        <v>24</v>
      </c>
      <c r="V49" s="27">
        <v>24.4</v>
      </c>
      <c r="W49" s="34">
        <v>23.7</v>
      </c>
      <c r="X49" s="34">
        <v>23.1</v>
      </c>
      <c r="Y49" s="34">
        <v>25.8</v>
      </c>
      <c r="Z49" s="34">
        <v>25.7</v>
      </c>
      <c r="AA49" s="34">
        <v>26.5</v>
      </c>
      <c r="AB49" s="34">
        <v>26.2</v>
      </c>
      <c r="AC49" s="34">
        <v>27.1</v>
      </c>
      <c r="AD49" s="34">
        <v>27.8</v>
      </c>
      <c r="AE49" s="34" t="s">
        <v>134</v>
      </c>
      <c r="AF49" s="34">
        <v>27.9</v>
      </c>
      <c r="AG49" s="34">
        <v>28</v>
      </c>
      <c r="AH49" s="34">
        <v>28.19</v>
      </c>
      <c r="AI49" s="34">
        <v>30</v>
      </c>
      <c r="AJ49" s="27">
        <v>31.2</v>
      </c>
      <c r="AK49" s="27">
        <v>30.8</v>
      </c>
      <c r="AL49" s="27">
        <v>30.6</v>
      </c>
      <c r="AM49" s="27">
        <v>30.3</v>
      </c>
      <c r="AN49" s="27">
        <v>30.7</v>
      </c>
      <c r="AO49" s="18">
        <v>31.4</v>
      </c>
      <c r="AP49" s="18">
        <v>31.8</v>
      </c>
      <c r="AQ49" s="18">
        <v>31.9</v>
      </c>
      <c r="AR49" s="18">
        <v>31.5</v>
      </c>
      <c r="AS49" s="18">
        <v>32.9</v>
      </c>
      <c r="AT49" s="18">
        <v>32.299999999999997</v>
      </c>
      <c r="AU49" s="18">
        <v>32.700000000000003</v>
      </c>
      <c r="AV49" s="18">
        <v>32.321374970901999</v>
      </c>
      <c r="AW49" s="18">
        <v>32.272550679375897</v>
      </c>
      <c r="AX49" s="18">
        <v>31.862613826823399</v>
      </c>
      <c r="AY49" s="18">
        <v>31.4114440012759</v>
      </c>
      <c r="AZ49" s="18">
        <v>33.15849</v>
      </c>
      <c r="BA49" s="18">
        <v>33.299867999999996</v>
      </c>
      <c r="BB49" s="18">
        <v>33.840499999999999</v>
      </c>
      <c r="BC49" s="18">
        <v>33.4</v>
      </c>
      <c r="BD49" s="18">
        <v>33.061999999999998</v>
      </c>
    </row>
    <row r="50" spans="2:56" ht="13.5">
      <c r="B50" s="4" t="s">
        <v>29</v>
      </c>
      <c r="C50" s="34">
        <v>13.8</v>
      </c>
      <c r="D50" s="34">
        <v>13.9</v>
      </c>
      <c r="E50" s="34">
        <v>14</v>
      </c>
      <c r="F50" s="34">
        <v>13.9</v>
      </c>
      <c r="G50" s="34">
        <v>13.7</v>
      </c>
      <c r="H50" s="34">
        <v>13.8</v>
      </c>
      <c r="I50" s="34">
        <v>14.1</v>
      </c>
      <c r="J50" s="34">
        <v>13.9</v>
      </c>
      <c r="K50" s="34">
        <v>14</v>
      </c>
      <c r="L50" s="34">
        <v>14</v>
      </c>
      <c r="M50" s="34">
        <v>14.7</v>
      </c>
      <c r="N50" s="34">
        <v>15.1</v>
      </c>
      <c r="O50" s="34">
        <v>15.8</v>
      </c>
      <c r="P50" s="34">
        <v>16.073</v>
      </c>
      <c r="Q50" s="34">
        <v>17</v>
      </c>
      <c r="R50" s="27">
        <v>16.8</v>
      </c>
      <c r="S50" s="27">
        <v>16.8</v>
      </c>
      <c r="T50" s="27">
        <v>16.7</v>
      </c>
      <c r="U50" s="27">
        <v>17.100000000000001</v>
      </c>
      <c r="V50" s="27">
        <v>17.600000000000001</v>
      </c>
      <c r="W50" s="27">
        <v>17.3</v>
      </c>
      <c r="X50" s="27">
        <v>17.100000000000001</v>
      </c>
      <c r="Y50" s="27">
        <v>19.399999999999999</v>
      </c>
      <c r="Z50" s="27">
        <v>19.2</v>
      </c>
      <c r="AA50" s="27">
        <v>20.100000000000001</v>
      </c>
      <c r="AB50" s="27">
        <v>19.899999999999999</v>
      </c>
      <c r="AC50" s="27">
        <v>21.5</v>
      </c>
      <c r="AD50" s="27">
        <v>22.1</v>
      </c>
      <c r="AE50" s="27" t="s">
        <v>135</v>
      </c>
      <c r="AF50" s="27">
        <v>25.3</v>
      </c>
      <c r="AG50" s="27">
        <v>24.9</v>
      </c>
      <c r="AH50" s="27">
        <v>25.1</v>
      </c>
      <c r="AI50" s="27">
        <v>26.8</v>
      </c>
      <c r="AJ50" s="27">
        <v>27.8</v>
      </c>
      <c r="AK50" s="27">
        <v>27.2</v>
      </c>
      <c r="AL50" s="27">
        <v>27.2</v>
      </c>
      <c r="AM50" s="27">
        <v>26.9</v>
      </c>
      <c r="AN50" s="27">
        <v>26.9</v>
      </c>
      <c r="AO50" s="18">
        <v>27.8</v>
      </c>
      <c r="AP50" s="18">
        <v>27.8</v>
      </c>
      <c r="AQ50" s="18">
        <v>27.8</v>
      </c>
      <c r="AR50" s="18">
        <v>27.2</v>
      </c>
      <c r="AS50" s="18">
        <v>28.5</v>
      </c>
      <c r="AT50" s="18">
        <v>26.6</v>
      </c>
      <c r="AU50" s="18">
        <v>26.6</v>
      </c>
      <c r="AV50" s="18">
        <v>26.303134670881501</v>
      </c>
      <c r="AW50" s="18">
        <v>26.262076619699101</v>
      </c>
      <c r="AX50" s="18">
        <v>26.351643016055402</v>
      </c>
      <c r="AY50" s="18">
        <v>26.504920840377199</v>
      </c>
      <c r="AZ50" s="18">
        <v>27.626645</v>
      </c>
      <c r="BA50" s="18">
        <v>27.404654000000001</v>
      </c>
      <c r="BB50" s="18">
        <v>27.222999999999999</v>
      </c>
      <c r="BC50" s="18">
        <v>27.135000000000002</v>
      </c>
      <c r="BD50" s="18">
        <v>27.164999999999999</v>
      </c>
    </row>
    <row r="51" spans="2:56" ht="13.5">
      <c r="B51" s="4" t="s">
        <v>7</v>
      </c>
      <c r="C51" s="31">
        <v>0.69599999999999995</v>
      </c>
      <c r="D51" s="31">
        <v>0.69699999999999995</v>
      </c>
      <c r="E51" s="31">
        <v>0.69199999999999995</v>
      </c>
      <c r="F51" s="31">
        <v>0.69799999999999995</v>
      </c>
      <c r="G51" s="31">
        <v>0.69799999999999995</v>
      </c>
      <c r="H51" s="31">
        <v>0.71699999999999997</v>
      </c>
      <c r="I51" s="31">
        <v>0.69799999999999995</v>
      </c>
      <c r="J51" s="31">
        <v>0.69599999999999995</v>
      </c>
      <c r="K51" s="31">
        <v>0.72199999999999998</v>
      </c>
      <c r="L51" s="31">
        <v>0.72499999999999998</v>
      </c>
      <c r="M51" s="31">
        <v>0.73099999999999998</v>
      </c>
      <c r="N51" s="31">
        <v>0.73199999999999998</v>
      </c>
      <c r="O51" s="31">
        <v>0.73299999999999998</v>
      </c>
      <c r="P51" s="31">
        <v>0.73599999999999999</v>
      </c>
      <c r="Q51" s="31">
        <v>0.73599999999999999</v>
      </c>
      <c r="R51" s="31">
        <v>0.71299999999999997</v>
      </c>
      <c r="S51" s="31">
        <v>0.70599999999999996</v>
      </c>
      <c r="T51" s="31">
        <v>0.71499999999999997</v>
      </c>
      <c r="U51" s="31">
        <v>0.71299999999999997</v>
      </c>
      <c r="V51" s="31">
        <v>0.72299999999999998</v>
      </c>
      <c r="W51" s="31">
        <v>0.73199999999999998</v>
      </c>
      <c r="X51" s="31">
        <v>0.74</v>
      </c>
      <c r="Y51" s="31">
        <v>0.752</v>
      </c>
      <c r="Z51" s="31">
        <v>0.746</v>
      </c>
      <c r="AA51" s="31">
        <v>0.75900000000000001</v>
      </c>
      <c r="AB51" s="31">
        <v>0.76200000000000001</v>
      </c>
      <c r="AC51" s="31">
        <v>0.79300000000000004</v>
      </c>
      <c r="AD51" s="31">
        <v>0.79400000000000004</v>
      </c>
      <c r="AE51" s="32" t="s">
        <v>136</v>
      </c>
      <c r="AF51" s="32">
        <v>0.91</v>
      </c>
      <c r="AG51" s="32">
        <v>0.89</v>
      </c>
      <c r="AH51" s="32">
        <v>0.88900000000000001</v>
      </c>
      <c r="AI51" s="32">
        <v>0.89</v>
      </c>
      <c r="AJ51" s="32">
        <v>0.89</v>
      </c>
      <c r="AK51" s="32">
        <v>0.88400000000000001</v>
      </c>
      <c r="AL51" s="32">
        <v>0.88800000000000001</v>
      </c>
      <c r="AM51" s="32">
        <v>0.88700000000000001</v>
      </c>
      <c r="AN51" s="32">
        <v>0.877</v>
      </c>
      <c r="AO51" s="19">
        <v>0.88600000000000001</v>
      </c>
      <c r="AP51" s="19">
        <v>0.87</v>
      </c>
      <c r="AQ51" s="19">
        <v>0.87</v>
      </c>
      <c r="AR51" s="19">
        <v>0.87</v>
      </c>
      <c r="AS51" s="19">
        <v>0.86</v>
      </c>
      <c r="AT51" s="19">
        <v>0.83</v>
      </c>
      <c r="AU51" s="19">
        <v>0.81</v>
      </c>
      <c r="AV51" s="19">
        <v>0.81</v>
      </c>
      <c r="AW51" s="19">
        <v>0.81</v>
      </c>
      <c r="AX51" s="19">
        <v>0.83</v>
      </c>
      <c r="AY51" s="19">
        <v>0.84</v>
      </c>
      <c r="AZ51" s="19">
        <v>0.83</v>
      </c>
      <c r="BA51" s="19">
        <v>0.82</v>
      </c>
      <c r="BB51" s="19">
        <v>0.8</v>
      </c>
      <c r="BC51" s="19">
        <v>0.81</v>
      </c>
      <c r="BD51" s="19">
        <v>0.82</v>
      </c>
    </row>
    <row r="52" spans="2:56" ht="13.5">
      <c r="B52" s="4" t="s">
        <v>8</v>
      </c>
      <c r="C52" s="31">
        <v>1.6E-2</v>
      </c>
      <c r="D52" s="31">
        <v>1.6E-2</v>
      </c>
      <c r="E52" s="31">
        <v>1.7000000000000001E-2</v>
      </c>
      <c r="F52" s="31">
        <v>1.6E-2</v>
      </c>
      <c r="G52" s="31">
        <v>1.7000000000000001E-2</v>
      </c>
      <c r="H52" s="31">
        <v>1.7000000000000001E-2</v>
      </c>
      <c r="I52" s="31">
        <v>1.7000000000000001E-2</v>
      </c>
      <c r="J52" s="31">
        <v>1.7000000000000001E-2</v>
      </c>
      <c r="K52" s="31">
        <v>1.7000000000000001E-2</v>
      </c>
      <c r="L52" s="31">
        <v>1.7000000000000001E-2</v>
      </c>
      <c r="M52" s="31">
        <v>1.7000000000000001E-2</v>
      </c>
      <c r="N52" s="31">
        <v>1.7999999999999999E-2</v>
      </c>
      <c r="O52" s="31">
        <v>1.9E-2</v>
      </c>
      <c r="P52" s="31">
        <v>0.02</v>
      </c>
      <c r="Q52" s="31">
        <v>0.02</v>
      </c>
      <c r="R52" s="31">
        <v>2.1000000000000001E-2</v>
      </c>
      <c r="S52" s="31">
        <v>2.1000000000000001E-2</v>
      </c>
      <c r="T52" s="31">
        <v>2.1000000000000001E-2</v>
      </c>
      <c r="U52" s="31">
        <v>2.1999999999999999E-2</v>
      </c>
      <c r="V52" s="31">
        <v>2.1999999999999999E-2</v>
      </c>
      <c r="W52" s="31">
        <v>2.1000000000000001E-2</v>
      </c>
      <c r="X52" s="31">
        <v>2.1999999999999999E-2</v>
      </c>
      <c r="Y52" s="31">
        <v>2.4E-2</v>
      </c>
      <c r="Z52" s="31">
        <v>2.5000000000000001E-2</v>
      </c>
      <c r="AA52" s="31">
        <v>2.5999999999999999E-2</v>
      </c>
      <c r="AB52" s="31">
        <v>2.5999999999999999E-2</v>
      </c>
      <c r="AC52" s="31">
        <v>2.8000000000000001E-2</v>
      </c>
      <c r="AD52" s="31">
        <v>2.9000000000000001E-2</v>
      </c>
      <c r="AE52" s="31" t="s">
        <v>137</v>
      </c>
      <c r="AF52" s="31">
        <v>3.3000000000000002E-2</v>
      </c>
      <c r="AG52" s="31">
        <v>3.4000000000000002E-2</v>
      </c>
      <c r="AH52" s="31">
        <v>3.4000000000000002E-2</v>
      </c>
      <c r="AI52" s="31">
        <v>3.5999999999999997E-2</v>
      </c>
      <c r="AJ52" s="31">
        <v>3.7999999999999999E-2</v>
      </c>
      <c r="AK52" s="31">
        <v>3.7999999999999999E-2</v>
      </c>
      <c r="AL52" s="31">
        <v>3.9E-2</v>
      </c>
      <c r="AM52" s="31">
        <v>3.9E-2</v>
      </c>
      <c r="AN52" s="31">
        <v>0.04</v>
      </c>
      <c r="AO52" s="11">
        <v>4.1000000000000002E-2</v>
      </c>
      <c r="AP52" s="11">
        <v>0.04</v>
      </c>
      <c r="AQ52" s="11">
        <v>0.04</v>
      </c>
      <c r="AR52" s="11">
        <v>4.2000000000000003E-2</v>
      </c>
      <c r="AS52" s="11">
        <v>4.3999999999999997E-2</v>
      </c>
      <c r="AT52" s="11">
        <v>4.4999999999999998E-2</v>
      </c>
      <c r="AU52" s="11">
        <v>4.2999999999999997E-2</v>
      </c>
      <c r="AV52" s="11">
        <v>4.4999999999999998E-2</v>
      </c>
      <c r="AW52" s="11">
        <v>4.3999999999999997E-2</v>
      </c>
      <c r="AX52" s="11">
        <v>4.2999999999999997E-2</v>
      </c>
      <c r="AY52" s="11">
        <v>4.2999999999999997E-2</v>
      </c>
      <c r="AZ52" s="11">
        <v>4.5999999999999999E-2</v>
      </c>
      <c r="BA52" s="11">
        <v>4.4999999999999998E-2</v>
      </c>
      <c r="BB52" s="11">
        <v>4.3999999999999997E-2</v>
      </c>
      <c r="BC52" s="11">
        <v>4.3999999999999997E-2</v>
      </c>
      <c r="BD52" s="11">
        <v>4.2999999999999997E-2</v>
      </c>
    </row>
    <row r="53" spans="2:56" ht="13.5">
      <c r="C53" s="31"/>
      <c r="AE53" s="34"/>
      <c r="AF53" s="34"/>
      <c r="AG53" s="34"/>
      <c r="AO53" s="11"/>
      <c r="AP53" s="11"/>
      <c r="AQ53" s="11"/>
      <c r="AR53" s="11"/>
      <c r="AS53" s="11"/>
      <c r="AT53" s="11"/>
      <c r="AU53" s="11"/>
      <c r="AV53" s="11"/>
      <c r="AW53" s="11"/>
      <c r="AX53" s="11"/>
      <c r="AY53" s="11"/>
      <c r="AZ53" s="11"/>
      <c r="BA53" s="11"/>
      <c r="BB53" s="11"/>
      <c r="BC53" s="11"/>
      <c r="BD53" s="11"/>
    </row>
    <row r="54" spans="2:56" ht="17.25" customHeight="1">
      <c r="B54" s="37" t="s">
        <v>78</v>
      </c>
      <c r="C54" s="37"/>
      <c r="D54" s="37"/>
      <c r="E54" s="37"/>
      <c r="F54" s="37"/>
      <c r="G54" s="37"/>
      <c r="H54" s="37"/>
      <c r="I54" s="37"/>
      <c r="J54" s="37"/>
      <c r="K54" s="37"/>
      <c r="L54" s="37"/>
      <c r="M54" s="37"/>
      <c r="N54" s="37"/>
      <c r="O54" s="37"/>
      <c r="P54" s="37"/>
      <c r="Q54" s="37"/>
      <c r="R54" s="37"/>
      <c r="S54" s="37"/>
      <c r="T54" s="37"/>
      <c r="U54" s="37"/>
      <c r="V54" s="29"/>
      <c r="W54" s="37"/>
      <c r="X54" s="37"/>
      <c r="Y54" s="37"/>
      <c r="Z54" s="37"/>
      <c r="AA54" s="37"/>
      <c r="AB54" s="37"/>
      <c r="AC54" s="37"/>
      <c r="AD54" s="37"/>
      <c r="AE54" s="37"/>
      <c r="AF54" s="37"/>
      <c r="AG54" s="37"/>
      <c r="AH54" s="29"/>
      <c r="AI54" s="29"/>
      <c r="AJ54" s="29"/>
      <c r="AK54" s="29"/>
      <c r="AL54" s="29"/>
      <c r="AM54" s="29"/>
      <c r="AN54" s="29"/>
      <c r="AO54" s="15"/>
      <c r="AP54" s="15"/>
      <c r="AQ54" s="15"/>
      <c r="AR54" s="15"/>
      <c r="AS54" s="15"/>
      <c r="AT54" s="15"/>
      <c r="AU54" s="15"/>
      <c r="AV54" s="15"/>
      <c r="AW54" s="15"/>
      <c r="AX54" s="15"/>
      <c r="AY54" s="11"/>
      <c r="BA54" s="11"/>
      <c r="BB54" s="11"/>
      <c r="BC54" s="11"/>
      <c r="BD54" s="11"/>
    </row>
    <row r="55" spans="2:56" ht="12" customHeight="1">
      <c r="B55" s="37"/>
      <c r="C55" s="37"/>
      <c r="D55" s="37"/>
      <c r="E55" s="37"/>
      <c r="F55" s="37"/>
      <c r="G55" s="37"/>
      <c r="H55" s="37"/>
      <c r="I55" s="37"/>
      <c r="J55" s="37"/>
      <c r="K55" s="37"/>
      <c r="L55" s="37"/>
      <c r="M55" s="37"/>
      <c r="N55" s="37"/>
      <c r="O55" s="37"/>
      <c r="P55" s="37"/>
      <c r="Q55" s="37"/>
      <c r="R55" s="37"/>
      <c r="S55" s="37"/>
      <c r="T55" s="37"/>
      <c r="U55" s="37"/>
      <c r="V55" s="29"/>
      <c r="W55" s="37"/>
      <c r="X55" s="37"/>
      <c r="Y55" s="37"/>
      <c r="Z55" s="37"/>
      <c r="AA55" s="37"/>
      <c r="AB55" s="37"/>
      <c r="AC55" s="37"/>
      <c r="AD55" s="37"/>
      <c r="AE55" s="37"/>
      <c r="AF55" s="37"/>
      <c r="AG55" s="37"/>
      <c r="AH55" s="29"/>
      <c r="AI55" s="29"/>
      <c r="AJ55" s="29"/>
      <c r="AK55" s="29"/>
      <c r="AL55" s="29"/>
      <c r="AM55" s="29"/>
      <c r="AN55" s="29"/>
      <c r="AO55" s="15"/>
      <c r="AP55" s="15"/>
      <c r="AQ55" s="15"/>
      <c r="AR55" s="15"/>
      <c r="AS55" s="15"/>
      <c r="AT55" s="15"/>
      <c r="AU55" s="15"/>
      <c r="AV55" s="15"/>
      <c r="AW55" s="15"/>
      <c r="AX55" s="15"/>
      <c r="AY55" s="11"/>
      <c r="BA55" s="11"/>
      <c r="BB55" s="11"/>
      <c r="BC55" s="11"/>
      <c r="BD55" s="11"/>
    </row>
    <row r="56" spans="2:56" ht="68.25" customHeight="1">
      <c r="B56" s="47" t="s">
        <v>180</v>
      </c>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H56"/>
      <c r="AI56"/>
      <c r="AJ56"/>
      <c r="AK56"/>
      <c r="AL56"/>
      <c r="AM56"/>
      <c r="AO56" s="37"/>
      <c r="AP56" s="37"/>
      <c r="AQ56" s="37"/>
      <c r="AR56" s="5"/>
      <c r="AS56" s="5"/>
      <c r="AT56" s="5"/>
    </row>
    <row r="57" spans="2:56" ht="7.5" customHeight="1">
      <c r="V57"/>
      <c r="AH57"/>
      <c r="AI57"/>
      <c r="AJ57"/>
      <c r="AK57"/>
      <c r="AL57"/>
      <c r="AO57" s="37"/>
      <c r="AP57" s="37"/>
      <c r="AQ57" s="37"/>
      <c r="AR57" s="5"/>
      <c r="AS57" s="5"/>
      <c r="AT57" s="5"/>
    </row>
    <row r="58" spans="2:56" ht="60.75" customHeight="1">
      <c r="B58" s="45" t="s">
        <v>181</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6"/>
      <c r="AD58" s="46"/>
      <c r="AE58" s="46"/>
      <c r="AF58" s="46"/>
      <c r="AG58" s="46"/>
      <c r="AH58" s="46"/>
      <c r="AI58" s="46"/>
      <c r="AJ58"/>
      <c r="AK58"/>
      <c r="AL58"/>
      <c r="AO58" s="1"/>
      <c r="AP58" s="1"/>
      <c r="AQ58" s="1"/>
      <c r="AR58" s="5"/>
      <c r="AS58" s="5"/>
      <c r="AT58" s="5"/>
    </row>
    <row r="59" spans="2:56" ht="13.5">
      <c r="B59" s="41"/>
      <c r="C59" s="41"/>
      <c r="D59" s="41"/>
      <c r="E59" s="41"/>
      <c r="F59" s="41"/>
      <c r="G59" s="41"/>
      <c r="H59" s="41"/>
      <c r="I59" s="41"/>
      <c r="J59" s="41"/>
      <c r="K59" s="41"/>
      <c r="L59" s="41"/>
      <c r="M59" s="41"/>
      <c r="N59" s="41"/>
      <c r="O59" s="41"/>
      <c r="P59" s="41"/>
      <c r="Q59" s="41"/>
      <c r="R59" s="41"/>
      <c r="S59" s="41"/>
      <c r="T59" s="41"/>
      <c r="U59" s="41"/>
      <c r="V59" s="43"/>
      <c r="W59" s="41"/>
      <c r="X59" s="41"/>
      <c r="Y59" s="41"/>
      <c r="Z59" s="41"/>
      <c r="AA59" s="41"/>
      <c r="AB59" s="41"/>
      <c r="AC59" s="41"/>
      <c r="AD59" s="41"/>
      <c r="AO59" s="4"/>
      <c r="AP59" s="4"/>
      <c r="AQ59" s="4"/>
      <c r="AR59" s="14"/>
      <c r="AS59" s="14"/>
      <c r="AT59" s="14"/>
    </row>
    <row r="60" spans="2:56" ht="13.5">
      <c r="B60" s="41"/>
      <c r="C60" s="41"/>
      <c r="D60" s="41"/>
      <c r="E60" s="41"/>
      <c r="F60" s="41"/>
      <c r="G60" s="41"/>
      <c r="H60" s="41"/>
      <c r="I60" s="41"/>
      <c r="J60" s="41"/>
      <c r="K60" s="41"/>
      <c r="L60" s="41"/>
      <c r="M60" s="41"/>
      <c r="N60" s="41"/>
      <c r="O60" s="41"/>
      <c r="P60" s="41"/>
      <c r="Q60" s="41"/>
      <c r="R60" s="41"/>
      <c r="S60" s="41"/>
      <c r="T60" s="41"/>
      <c r="U60" s="41"/>
      <c r="V60" s="43"/>
      <c r="W60" s="41"/>
      <c r="X60" s="41"/>
      <c r="Y60" s="41"/>
      <c r="Z60" s="41"/>
      <c r="AA60" s="41"/>
      <c r="AB60" s="41"/>
      <c r="AC60" s="41"/>
      <c r="AD60" s="41"/>
      <c r="AO60" s="4"/>
      <c r="AP60" s="4"/>
      <c r="AQ60" s="4"/>
      <c r="AR60" s="14"/>
      <c r="AS60" s="14"/>
      <c r="AT60" s="14"/>
    </row>
    <row r="61" spans="2:56" ht="13.5">
      <c r="AO61" s="4"/>
      <c r="AP61" s="4"/>
      <c r="AQ61" s="4"/>
      <c r="AR61" s="14"/>
      <c r="AS61" s="14"/>
      <c r="AT61" s="14"/>
    </row>
    <row r="62" spans="2:56" ht="13.5">
      <c r="AO62" s="4"/>
      <c r="AP62" s="4"/>
      <c r="AQ62" s="4"/>
      <c r="AR62" s="14"/>
      <c r="AS62" s="14"/>
      <c r="AT62" s="14"/>
    </row>
    <row r="63" spans="2:56" ht="13.5">
      <c r="AO63" s="4"/>
      <c r="AP63" s="4"/>
      <c r="AQ63" s="4"/>
      <c r="AR63" s="14"/>
      <c r="AS63" s="14"/>
      <c r="AT63" s="14"/>
    </row>
    <row r="64" spans="2:56" ht="13.5">
      <c r="AO64" s="4"/>
      <c r="AP64" s="4"/>
      <c r="AQ64" s="4"/>
      <c r="AR64" s="15"/>
      <c r="AS64" s="15"/>
      <c r="AT64" s="15"/>
    </row>
    <row r="65" spans="41:46" ht="13.5">
      <c r="AO65" s="4"/>
      <c r="AP65" s="4"/>
      <c r="AQ65" s="4"/>
      <c r="AR65" s="14"/>
      <c r="AS65" s="14"/>
      <c r="AT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E49:AE5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B22"/>
  <sheetViews>
    <sheetView showGridLines="0" zoomScale="130" zoomScaleNormal="130" workbookViewId="0">
      <selection activeCell="F18" sqref="F18"/>
    </sheetView>
  </sheetViews>
  <sheetFormatPr baseColWidth="10" defaultColWidth="11.42578125" defaultRowHeight="12.75"/>
  <cols>
    <col min="1" max="1" width="1.140625" customWidth="1"/>
    <col min="2" max="4" width="19" customWidth="1"/>
    <col min="5" max="27" width="11.42578125" customWidth="1"/>
  </cols>
  <sheetData>
    <row r="1" spans="1:28" ht="31.5" customHeight="1">
      <c r="A1" s="3"/>
      <c r="B1" s="2"/>
      <c r="C1" s="2"/>
      <c r="D1" s="2"/>
      <c r="E1" s="2"/>
      <c r="F1" s="2"/>
      <c r="G1" s="2"/>
      <c r="H1" s="2"/>
      <c r="I1" s="2"/>
      <c r="J1" s="2"/>
      <c r="K1" s="2"/>
      <c r="L1" s="2"/>
      <c r="M1" s="2"/>
      <c r="N1" s="2"/>
      <c r="O1" s="2"/>
      <c r="P1" s="2"/>
      <c r="Q1" s="2"/>
      <c r="R1" s="2"/>
      <c r="S1" s="2"/>
      <c r="T1" s="2"/>
      <c r="U1" s="2"/>
      <c r="V1" s="2"/>
      <c r="W1" s="2"/>
      <c r="X1" s="2"/>
      <c r="Y1" s="2"/>
      <c r="Z1" s="2"/>
      <c r="AA1" s="2"/>
    </row>
    <row r="2" spans="1:28" ht="30" customHeight="1"/>
    <row r="3" spans="1:28" ht="13.5">
      <c r="B3" s="141" t="s">
        <v>17</v>
      </c>
      <c r="C3" s="144" t="s">
        <v>425</v>
      </c>
      <c r="D3" s="144" t="s">
        <v>426</v>
      </c>
      <c r="E3" s="144" t="s">
        <v>336</v>
      </c>
      <c r="F3" s="144" t="s">
        <v>324</v>
      </c>
      <c r="G3" s="144" t="s">
        <v>317</v>
      </c>
      <c r="H3" s="144" t="s">
        <v>294</v>
      </c>
      <c r="I3" s="144" t="s">
        <v>290</v>
      </c>
      <c r="J3" s="144" t="s">
        <v>274</v>
      </c>
      <c r="K3" s="144" t="s">
        <v>266</v>
      </c>
      <c r="L3" s="144" t="s">
        <v>263</v>
      </c>
      <c r="M3" s="144" t="s">
        <v>240</v>
      </c>
      <c r="N3" s="144" t="s">
        <v>236</v>
      </c>
      <c r="O3" s="144" t="s">
        <v>221</v>
      </c>
      <c r="P3" s="144" t="s">
        <v>210</v>
      </c>
      <c r="Q3" s="144" t="s">
        <v>193</v>
      </c>
      <c r="R3" s="144" t="s">
        <v>190</v>
      </c>
      <c r="S3" s="144" t="s">
        <v>187</v>
      </c>
      <c r="T3" s="144" t="s">
        <v>183</v>
      </c>
      <c r="U3" s="144" t="s">
        <v>179</v>
      </c>
      <c r="V3" s="144" t="s">
        <v>176</v>
      </c>
      <c r="W3" s="144" t="s">
        <v>173</v>
      </c>
      <c r="X3" s="144" t="s">
        <v>170</v>
      </c>
      <c r="Y3" s="144" t="s">
        <v>165</v>
      </c>
      <c r="Z3" s="144" t="s">
        <v>163</v>
      </c>
      <c r="AA3" s="144" t="s">
        <v>161</v>
      </c>
      <c r="AB3" s="144" t="s">
        <v>147</v>
      </c>
    </row>
    <row r="4" spans="1:28" ht="13.5">
      <c r="B4" s="1" t="s">
        <v>40</v>
      </c>
      <c r="C4" s="1"/>
      <c r="D4" s="1"/>
      <c r="E4" s="1"/>
      <c r="F4" s="1"/>
      <c r="G4" s="1"/>
      <c r="H4" s="1"/>
      <c r="I4" s="1"/>
      <c r="J4" s="1"/>
      <c r="K4" s="1"/>
      <c r="L4" s="1"/>
      <c r="M4" s="1"/>
      <c r="N4" s="1"/>
      <c r="O4" s="1"/>
      <c r="P4" s="1"/>
      <c r="Q4" s="1"/>
      <c r="R4" s="1"/>
      <c r="S4" s="1"/>
      <c r="T4" s="1"/>
      <c r="U4" s="1"/>
      <c r="V4" s="1"/>
      <c r="W4" s="1"/>
      <c r="X4" s="1"/>
      <c r="Y4" s="1"/>
      <c r="Z4" s="1"/>
      <c r="AA4" s="1"/>
      <c r="AB4" s="1"/>
    </row>
    <row r="5" spans="1:28" ht="13.5">
      <c r="B5" s="4" t="s">
        <v>14</v>
      </c>
      <c r="C5" s="14">
        <v>792</v>
      </c>
      <c r="D5" s="14">
        <v>783</v>
      </c>
      <c r="E5" s="14">
        <v>762</v>
      </c>
      <c r="F5" s="12">
        <v>759</v>
      </c>
      <c r="G5" s="12">
        <v>733</v>
      </c>
      <c r="H5" s="12">
        <v>722</v>
      </c>
      <c r="I5" s="12">
        <v>704</v>
      </c>
      <c r="J5" s="12">
        <v>699</v>
      </c>
      <c r="K5" s="12">
        <v>698</v>
      </c>
      <c r="L5" s="12">
        <v>694</v>
      </c>
      <c r="M5" s="12">
        <v>745</v>
      </c>
      <c r="N5" s="12">
        <v>766</v>
      </c>
      <c r="O5" s="12">
        <v>756</v>
      </c>
      <c r="P5" s="12">
        <v>745</v>
      </c>
      <c r="Q5" s="12">
        <v>714</v>
      </c>
      <c r="R5" s="12">
        <v>712</v>
      </c>
      <c r="S5" s="12">
        <v>705</v>
      </c>
      <c r="T5" s="12">
        <v>703</v>
      </c>
      <c r="U5" s="12">
        <v>696</v>
      </c>
      <c r="V5" s="12">
        <v>686</v>
      </c>
      <c r="W5" s="12">
        <v>696</v>
      </c>
      <c r="X5" s="12">
        <v>697</v>
      </c>
      <c r="Y5" s="12">
        <v>669</v>
      </c>
      <c r="Z5" s="12">
        <v>677</v>
      </c>
      <c r="AA5" s="12">
        <v>669</v>
      </c>
      <c r="AB5" s="12">
        <v>667</v>
      </c>
    </row>
    <row r="6" spans="1:28" ht="13.5">
      <c r="B6" s="4" t="s">
        <v>42</v>
      </c>
      <c r="C6" s="18">
        <v>98.2</v>
      </c>
      <c r="D6" s="18">
        <v>98.3</v>
      </c>
      <c r="E6" s="18">
        <v>98.1</v>
      </c>
      <c r="F6" s="13">
        <v>96.3</v>
      </c>
      <c r="G6" s="13">
        <v>95.5</v>
      </c>
      <c r="H6" s="13">
        <v>94.4</v>
      </c>
      <c r="I6" s="13">
        <v>92.9</v>
      </c>
      <c r="J6" s="13">
        <v>94</v>
      </c>
      <c r="K6" s="13">
        <v>95</v>
      </c>
      <c r="L6" s="13">
        <v>94.1</v>
      </c>
      <c r="M6" s="13">
        <v>91.8</v>
      </c>
      <c r="N6" s="13">
        <v>92.8</v>
      </c>
      <c r="O6" s="13">
        <v>92</v>
      </c>
      <c r="P6" s="13">
        <v>92.1</v>
      </c>
      <c r="Q6" s="13">
        <v>92</v>
      </c>
      <c r="R6" s="13">
        <v>92.5</v>
      </c>
      <c r="S6" s="13">
        <v>91.1</v>
      </c>
      <c r="T6" s="13">
        <v>89.7</v>
      </c>
      <c r="U6" s="13">
        <v>88.8</v>
      </c>
      <c r="V6" s="13">
        <v>86.6</v>
      </c>
      <c r="W6" s="13">
        <v>86</v>
      </c>
      <c r="X6" s="13">
        <v>83.3</v>
      </c>
      <c r="Y6" s="13">
        <v>81.2</v>
      </c>
      <c r="Z6" s="13">
        <v>81.099999999999994</v>
      </c>
      <c r="AA6" s="13">
        <v>79.7</v>
      </c>
      <c r="AB6" s="13">
        <v>77.900000000000006</v>
      </c>
    </row>
    <row r="7" spans="1:28" ht="13.5">
      <c r="B7" s="4" t="s">
        <v>43</v>
      </c>
      <c r="C7" s="18">
        <v>113.7</v>
      </c>
      <c r="D7" s="18">
        <v>113.7</v>
      </c>
      <c r="E7" s="18">
        <v>113.8</v>
      </c>
      <c r="F7" s="13">
        <v>111.9</v>
      </c>
      <c r="G7" s="13">
        <v>110.3</v>
      </c>
      <c r="H7" s="13">
        <v>109.1</v>
      </c>
      <c r="I7" s="13">
        <v>107.5</v>
      </c>
      <c r="J7" s="13">
        <v>108.7</v>
      </c>
      <c r="K7" s="13">
        <v>108.3</v>
      </c>
      <c r="L7" s="13">
        <v>107.4</v>
      </c>
      <c r="M7" s="13">
        <v>103.4</v>
      </c>
      <c r="N7" s="13">
        <v>103.4</v>
      </c>
      <c r="O7" s="13">
        <v>99.7</v>
      </c>
      <c r="P7" s="13">
        <v>100.5</v>
      </c>
      <c r="Q7" s="13">
        <v>100.3</v>
      </c>
      <c r="R7" s="13">
        <v>101.5</v>
      </c>
      <c r="S7" s="13">
        <v>100.2</v>
      </c>
      <c r="T7" s="13">
        <v>98.8</v>
      </c>
      <c r="U7" s="13">
        <v>98.8</v>
      </c>
      <c r="V7" s="13">
        <v>96.6</v>
      </c>
      <c r="W7" s="13">
        <v>96.3</v>
      </c>
      <c r="X7" s="13">
        <v>93.7</v>
      </c>
      <c r="Y7" s="13">
        <v>90</v>
      </c>
      <c r="Z7" s="13">
        <v>90</v>
      </c>
      <c r="AA7" s="13">
        <v>89.3</v>
      </c>
      <c r="AB7" s="13">
        <v>87.9</v>
      </c>
    </row>
    <row r="8" spans="1:28" ht="13.5">
      <c r="B8" s="4" t="s">
        <v>15</v>
      </c>
      <c r="C8" s="18">
        <v>132.6</v>
      </c>
      <c r="D8" s="18">
        <v>132.6</v>
      </c>
      <c r="E8" s="18">
        <v>130.6</v>
      </c>
      <c r="F8" s="13">
        <v>126.9</v>
      </c>
      <c r="G8" s="13">
        <v>124.1</v>
      </c>
      <c r="H8" s="13">
        <v>123.2</v>
      </c>
      <c r="I8" s="13">
        <v>121.7</v>
      </c>
      <c r="J8" s="13">
        <v>124.5</v>
      </c>
      <c r="K8" s="13">
        <v>124.3</v>
      </c>
      <c r="L8" s="13">
        <v>124.2</v>
      </c>
      <c r="M8" s="13">
        <v>120.6</v>
      </c>
      <c r="N8" s="13">
        <v>121.8</v>
      </c>
      <c r="O8" s="13">
        <v>118.7</v>
      </c>
      <c r="P8" s="13">
        <v>119.3</v>
      </c>
      <c r="Q8" s="13">
        <v>117.3</v>
      </c>
      <c r="R8" s="13">
        <v>118.4</v>
      </c>
      <c r="S8" s="13">
        <v>116.1</v>
      </c>
      <c r="T8" s="13">
        <v>113.6</v>
      </c>
      <c r="U8" s="13">
        <v>113.8</v>
      </c>
      <c r="V8" s="13">
        <v>111.7</v>
      </c>
      <c r="W8" s="13">
        <v>110.6</v>
      </c>
      <c r="X8" s="13">
        <v>108.2</v>
      </c>
      <c r="Y8" s="13">
        <v>103.7</v>
      </c>
      <c r="Z8" s="13">
        <v>104.1</v>
      </c>
      <c r="AA8" s="13">
        <v>102</v>
      </c>
      <c r="AB8" s="13">
        <v>100.8</v>
      </c>
    </row>
    <row r="9" spans="1:28" ht="13.5">
      <c r="B9" s="4"/>
      <c r="C9" s="4"/>
      <c r="D9" s="4"/>
      <c r="E9" s="4"/>
      <c r="F9" s="4"/>
      <c r="G9" s="4"/>
      <c r="H9" s="4"/>
      <c r="I9" s="4"/>
      <c r="J9" s="4"/>
      <c r="K9" s="4"/>
      <c r="L9" s="4"/>
      <c r="M9" s="4"/>
      <c r="N9" s="4"/>
      <c r="O9" s="4"/>
      <c r="P9" s="4"/>
      <c r="Q9" s="4"/>
      <c r="R9" s="4"/>
      <c r="S9" s="4"/>
      <c r="T9" s="4"/>
      <c r="U9" s="4"/>
      <c r="V9" s="4"/>
      <c r="W9" s="4"/>
      <c r="X9" s="4"/>
      <c r="Y9" s="4"/>
      <c r="Z9" s="4"/>
      <c r="AA9" s="4"/>
      <c r="AB9" s="4"/>
    </row>
    <row r="10" spans="1:28" ht="13.5">
      <c r="B10" s="145" t="s">
        <v>12</v>
      </c>
      <c r="C10" s="144" t="s">
        <v>425</v>
      </c>
      <c r="D10" s="144" t="s">
        <v>426</v>
      </c>
      <c r="E10" s="144" t="s">
        <v>336</v>
      </c>
      <c r="F10" s="144" t="s">
        <v>324</v>
      </c>
      <c r="G10" s="144" t="s">
        <v>317</v>
      </c>
      <c r="H10" s="144" t="s">
        <v>294</v>
      </c>
      <c r="I10" s="144" t="s">
        <v>290</v>
      </c>
      <c r="J10" s="144" t="s">
        <v>274</v>
      </c>
      <c r="K10" s="144" t="s">
        <v>266</v>
      </c>
      <c r="L10" s="144" t="s">
        <v>263</v>
      </c>
      <c r="M10" s="144" t="s">
        <v>240</v>
      </c>
      <c r="N10" s="144" t="s">
        <v>236</v>
      </c>
      <c r="O10" s="144" t="s">
        <v>221</v>
      </c>
      <c r="P10" s="144" t="s">
        <v>210</v>
      </c>
      <c r="Q10" s="144" t="s">
        <v>193</v>
      </c>
      <c r="R10" s="144" t="s">
        <v>190</v>
      </c>
      <c r="S10" s="144" t="s">
        <v>187</v>
      </c>
      <c r="T10" s="144" t="s">
        <v>183</v>
      </c>
      <c r="U10" s="144" t="s">
        <v>179</v>
      </c>
      <c r="V10" s="144" t="s">
        <v>176</v>
      </c>
      <c r="W10" s="144" t="s">
        <v>173</v>
      </c>
      <c r="X10" s="144" t="s">
        <v>170</v>
      </c>
      <c r="Y10" s="144" t="s">
        <v>165</v>
      </c>
      <c r="Z10" s="144" t="s">
        <v>163</v>
      </c>
      <c r="AA10" s="144" t="s">
        <v>161</v>
      </c>
      <c r="AB10" s="144" t="s">
        <v>147</v>
      </c>
    </row>
    <row r="11" spans="1:28" ht="13.5">
      <c r="B11" s="4" t="s">
        <v>44</v>
      </c>
      <c r="C11" s="11">
        <v>0.124</v>
      </c>
      <c r="D11" s="11">
        <v>0.125</v>
      </c>
      <c r="E11" s="11">
        <v>0.129</v>
      </c>
      <c r="F11" s="11">
        <v>0.127</v>
      </c>
      <c r="G11" s="11">
        <v>0.13</v>
      </c>
      <c r="H11" s="11">
        <v>0.13100000000000001</v>
      </c>
      <c r="I11" s="11">
        <v>0.13200000000000001</v>
      </c>
      <c r="J11" s="11">
        <v>0.13400000000000001</v>
      </c>
      <c r="K11" s="11">
        <v>0.13600000000000001</v>
      </c>
      <c r="L11" s="11">
        <v>0.13600000000000001</v>
      </c>
      <c r="M11" s="11">
        <v>0.123</v>
      </c>
      <c r="N11" s="11">
        <v>0.121</v>
      </c>
      <c r="O11" s="11">
        <v>0.122</v>
      </c>
      <c r="P11" s="11">
        <v>0.124</v>
      </c>
      <c r="Q11" s="11">
        <v>0.129</v>
      </c>
      <c r="R11" s="11">
        <v>0.13</v>
      </c>
      <c r="S11" s="11">
        <v>0.129</v>
      </c>
      <c r="T11" s="11">
        <v>0.128</v>
      </c>
      <c r="U11" s="11">
        <v>0.128</v>
      </c>
      <c r="V11" s="11">
        <v>0.126</v>
      </c>
      <c r="W11" s="11">
        <v>0.124</v>
      </c>
      <c r="X11" s="11">
        <v>0.12</v>
      </c>
      <c r="Y11" s="11">
        <v>0.121</v>
      </c>
      <c r="Z11" s="11">
        <v>0.12</v>
      </c>
      <c r="AA11" s="11">
        <v>0.11899999999999999</v>
      </c>
      <c r="AB11" s="11">
        <v>0.11700000000000001</v>
      </c>
    </row>
    <row r="12" spans="1:28" ht="13.5">
      <c r="B12" s="4" t="s">
        <v>45</v>
      </c>
      <c r="C12" s="11">
        <v>0.14399999999999999</v>
      </c>
      <c r="D12" s="11">
        <v>0.14499999999999999</v>
      </c>
      <c r="E12" s="11">
        <v>0.14899999999999999</v>
      </c>
      <c r="F12" s="11">
        <v>0.14699999999999999</v>
      </c>
      <c r="G12" s="11">
        <v>0.151</v>
      </c>
      <c r="H12" s="11">
        <v>0.151</v>
      </c>
      <c r="I12" s="11">
        <v>0.153</v>
      </c>
      <c r="J12" s="11">
        <v>0.155</v>
      </c>
      <c r="K12" s="11">
        <v>0.155</v>
      </c>
      <c r="L12" s="11">
        <v>0.155</v>
      </c>
      <c r="M12" s="11">
        <v>0.13900000000000001</v>
      </c>
      <c r="N12" s="11">
        <v>0.13500000000000001</v>
      </c>
      <c r="O12" s="11">
        <v>0.13200000000000001</v>
      </c>
      <c r="P12" s="11">
        <v>0.13500000000000001</v>
      </c>
      <c r="Q12" s="11">
        <v>0.14000000000000001</v>
      </c>
      <c r="R12" s="11">
        <v>0.14299999999999999</v>
      </c>
      <c r="S12" s="11">
        <v>0.14199999999999999</v>
      </c>
      <c r="T12" s="11">
        <v>0.14000000000000001</v>
      </c>
      <c r="U12" s="11">
        <v>0.14199999999999999</v>
      </c>
      <c r="V12" s="11">
        <v>0.14099999999999999</v>
      </c>
      <c r="W12" s="11">
        <v>0.13900000000000001</v>
      </c>
      <c r="X12" s="11">
        <v>0.13400000000000001</v>
      </c>
      <c r="Y12" s="11">
        <v>0.13500000000000001</v>
      </c>
      <c r="Z12" s="11">
        <v>0.13300000000000001</v>
      </c>
      <c r="AA12" s="11">
        <v>0.13300000000000001</v>
      </c>
      <c r="AB12" s="11">
        <v>0.13200000000000001</v>
      </c>
    </row>
    <row r="13" spans="1:28" ht="13.5">
      <c r="B13" s="4" t="s">
        <v>46</v>
      </c>
      <c r="C13" s="11">
        <v>0.16700000000000001</v>
      </c>
      <c r="D13" s="11">
        <v>0.16900000000000001</v>
      </c>
      <c r="E13" s="11">
        <v>0.17100000000000001</v>
      </c>
      <c r="F13" s="11">
        <v>0.16700000000000001</v>
      </c>
      <c r="G13" s="11">
        <v>0.16900000000000001</v>
      </c>
      <c r="H13" s="11">
        <v>0.17100000000000001</v>
      </c>
      <c r="I13" s="11">
        <v>0.17299999999999999</v>
      </c>
      <c r="J13" s="11">
        <v>0.17799999999999999</v>
      </c>
      <c r="K13" s="11">
        <v>0.17799999999999999</v>
      </c>
      <c r="L13" s="11">
        <v>0.17899999999999999</v>
      </c>
      <c r="M13" s="11">
        <v>0.16200000000000001</v>
      </c>
      <c r="N13" s="11">
        <v>0.159</v>
      </c>
      <c r="O13" s="11">
        <v>0.157</v>
      </c>
      <c r="P13" s="11">
        <v>0.16</v>
      </c>
      <c r="Q13" s="11">
        <v>0.16400000000000001</v>
      </c>
      <c r="R13" s="11">
        <v>0.16600000000000001</v>
      </c>
      <c r="S13" s="11">
        <v>0.16500000000000001</v>
      </c>
      <c r="T13" s="11">
        <v>0.16200000000000001</v>
      </c>
      <c r="U13" s="11">
        <v>0.16400000000000001</v>
      </c>
      <c r="V13" s="11">
        <v>0.16300000000000001</v>
      </c>
      <c r="W13" s="11">
        <v>0.159</v>
      </c>
      <c r="X13" s="11">
        <v>0.155</v>
      </c>
      <c r="Y13" s="11">
        <v>0.155</v>
      </c>
      <c r="Z13" s="11">
        <v>0.154</v>
      </c>
      <c r="AA13" s="11">
        <v>0.152</v>
      </c>
      <c r="AB13" s="11">
        <v>0.151</v>
      </c>
    </row>
    <row r="15" spans="1:28" ht="13.5">
      <c r="B15" s="4"/>
      <c r="C15" s="4"/>
      <c r="D15" s="4"/>
      <c r="E15" s="4"/>
      <c r="F15" s="4"/>
      <c r="G15" s="4"/>
      <c r="H15" s="4"/>
      <c r="I15" s="4"/>
      <c r="J15" s="4"/>
      <c r="K15" s="4"/>
      <c r="L15" s="4"/>
      <c r="M15" s="4"/>
      <c r="N15" s="4"/>
      <c r="O15" s="4"/>
      <c r="P15" s="4"/>
      <c r="Q15" s="4"/>
      <c r="R15" s="4"/>
      <c r="S15" s="4"/>
      <c r="T15" s="4"/>
      <c r="U15" s="4"/>
      <c r="V15" s="4"/>
      <c r="W15" s="4"/>
      <c r="X15" s="4"/>
      <c r="Y15" s="4"/>
      <c r="Z15" s="4"/>
      <c r="AA15" s="4"/>
    </row>
    <row r="16" spans="1:28" ht="13.5">
      <c r="B16" s="174" t="s">
        <v>424</v>
      </c>
      <c r="C16" s="174"/>
      <c r="D16" s="174"/>
    </row>
    <row r="17" spans="2:15" ht="13.5">
      <c r="B17" s="174" t="s">
        <v>427</v>
      </c>
      <c r="C17" s="174"/>
    </row>
    <row r="22" spans="2:15">
      <c r="O22" s="148"/>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D6"/>
  <sheetViews>
    <sheetView showGridLines="0" zoomScaleNormal="110" workbookViewId="0">
      <selection activeCell="Q20" sqref="Q20"/>
    </sheetView>
  </sheetViews>
  <sheetFormatPr baseColWidth="10" defaultColWidth="11.42578125" defaultRowHeight="12.75"/>
  <cols>
    <col min="1" max="1" width="1.140625" customWidth="1"/>
    <col min="2" max="2" width="43.140625" customWidth="1"/>
    <col min="3" max="3" width="7.85546875" customWidth="1"/>
    <col min="4" max="4" width="7" customWidth="1"/>
    <col min="5" max="40" width="7.5703125" customWidth="1"/>
    <col min="41" max="56" width="8.85546875" customWidth="1"/>
  </cols>
  <sheetData>
    <row r="1" spans="1:56"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56" ht="16.5" customHeight="1"/>
    <row r="3" spans="1:56" ht="13.5">
      <c r="B3" s="141" t="s">
        <v>18</v>
      </c>
      <c r="C3" s="142" t="s">
        <v>348</v>
      </c>
      <c r="D3" s="142" t="s">
        <v>337</v>
      </c>
      <c r="E3" s="142" t="s">
        <v>322</v>
      </c>
      <c r="F3" s="142" t="s">
        <v>313</v>
      </c>
      <c r="G3" s="142" t="s">
        <v>295</v>
      </c>
      <c r="H3" s="142" t="s">
        <v>291</v>
      </c>
      <c r="I3" s="142" t="s">
        <v>275</v>
      </c>
      <c r="J3" s="142" t="s">
        <v>267</v>
      </c>
      <c r="K3" s="142" t="s">
        <v>241</v>
      </c>
      <c r="L3" s="142" t="s">
        <v>223</v>
      </c>
      <c r="M3" s="142" t="s">
        <v>224</v>
      </c>
      <c r="N3" s="142" t="s">
        <v>222</v>
      </c>
      <c r="O3" s="142" t="s">
        <v>194</v>
      </c>
      <c r="P3" s="142" t="s">
        <v>191</v>
      </c>
      <c r="Q3" s="142" t="s">
        <v>188</v>
      </c>
      <c r="R3" s="142" t="s">
        <v>186</v>
      </c>
      <c r="S3" s="142" t="s">
        <v>184</v>
      </c>
      <c r="T3" s="142" t="s">
        <v>177</v>
      </c>
      <c r="U3" s="142" t="s">
        <v>174</v>
      </c>
      <c r="V3" s="142" t="s">
        <v>171</v>
      </c>
      <c r="W3" s="142" t="s">
        <v>167</v>
      </c>
      <c r="X3" s="142" t="s">
        <v>164</v>
      </c>
      <c r="Y3" s="142" t="s">
        <v>162</v>
      </c>
      <c r="Z3" s="142" t="s">
        <v>151</v>
      </c>
      <c r="AA3" s="142" t="s">
        <v>150</v>
      </c>
      <c r="AB3" s="142" t="s">
        <v>145</v>
      </c>
      <c r="AC3" s="142" t="s">
        <v>140</v>
      </c>
      <c r="AD3" s="142" t="s">
        <v>132</v>
      </c>
      <c r="AE3" s="142" t="s">
        <v>125</v>
      </c>
      <c r="AF3" s="142" t="s">
        <v>122</v>
      </c>
      <c r="AG3" s="142" t="s">
        <v>121</v>
      </c>
      <c r="AH3" s="142" t="s">
        <v>119</v>
      </c>
      <c r="AI3" s="142" t="s">
        <v>117</v>
      </c>
      <c r="AJ3" s="142" t="s">
        <v>115</v>
      </c>
      <c r="AK3" s="142" t="s">
        <v>100</v>
      </c>
      <c r="AL3" s="142" t="s">
        <v>98</v>
      </c>
      <c r="AM3" s="142" t="s">
        <v>95</v>
      </c>
      <c r="AN3" s="142" t="s">
        <v>94</v>
      </c>
      <c r="AO3" s="142" t="s">
        <v>91</v>
      </c>
      <c r="AP3" s="142" t="s">
        <v>89</v>
      </c>
      <c r="AQ3" s="142" t="s">
        <v>82</v>
      </c>
      <c r="AR3" s="142" t="s">
        <v>75</v>
      </c>
      <c r="AS3" s="142" t="s">
        <v>72</v>
      </c>
      <c r="AT3" s="142" t="s">
        <v>69</v>
      </c>
      <c r="AU3" s="142" t="s">
        <v>66</v>
      </c>
      <c r="AV3" s="142" t="s">
        <v>64</v>
      </c>
      <c r="AW3" s="142" t="s">
        <v>62</v>
      </c>
      <c r="AX3" s="142" t="s">
        <v>60</v>
      </c>
      <c r="AY3" s="142" t="s">
        <v>58</v>
      </c>
      <c r="AZ3" s="142" t="s">
        <v>56</v>
      </c>
      <c r="BA3" s="142" t="s">
        <v>54</v>
      </c>
      <c r="BB3" s="142" t="s">
        <v>52</v>
      </c>
      <c r="BC3" s="142" t="s">
        <v>49</v>
      </c>
      <c r="BD3" s="143" t="s">
        <v>16</v>
      </c>
    </row>
    <row r="4" spans="1:56" ht="2.25" customHeight="1">
      <c r="B4" s="6"/>
      <c r="C4" s="6"/>
      <c r="D4" s="6"/>
      <c r="E4" s="6"/>
      <c r="F4" s="6"/>
      <c r="G4" s="6"/>
      <c r="H4" s="6"/>
      <c r="I4" s="6"/>
      <c r="J4" s="6"/>
      <c r="K4" s="6"/>
      <c r="L4" s="6"/>
      <c r="M4" s="6"/>
      <c r="N4" s="6"/>
      <c r="O4" s="6"/>
      <c r="P4" s="6"/>
      <c r="Q4" s="6"/>
      <c r="R4" s="6"/>
      <c r="S4" s="6"/>
      <c r="T4" s="6"/>
      <c r="U4" s="6"/>
      <c r="AF4" s="6"/>
      <c r="AG4" s="6"/>
      <c r="AH4" s="6"/>
      <c r="AI4" s="6"/>
      <c r="AJ4" s="6"/>
      <c r="AK4" s="6"/>
      <c r="AL4" s="6"/>
      <c r="AM4" s="6"/>
      <c r="AN4" s="6"/>
    </row>
    <row r="5" spans="1:56">
      <c r="B5" s="23" t="s">
        <v>80</v>
      </c>
      <c r="C5">
        <v>34</v>
      </c>
      <c r="D5">
        <v>32</v>
      </c>
      <c r="E5">
        <v>31</v>
      </c>
      <c r="F5">
        <v>30</v>
      </c>
      <c r="G5">
        <v>36</v>
      </c>
      <c r="H5">
        <v>28</v>
      </c>
      <c r="I5">
        <v>33</v>
      </c>
      <c r="J5">
        <v>31</v>
      </c>
      <c r="K5">
        <v>33</v>
      </c>
      <c r="L5">
        <v>33</v>
      </c>
      <c r="M5">
        <v>34</v>
      </c>
      <c r="N5">
        <v>34</v>
      </c>
      <c r="O5">
        <v>33</v>
      </c>
      <c r="P5">
        <v>32</v>
      </c>
      <c r="Q5">
        <v>31</v>
      </c>
      <c r="R5">
        <v>33</v>
      </c>
      <c r="S5">
        <v>55</v>
      </c>
      <c r="T5">
        <v>45</v>
      </c>
      <c r="U5">
        <v>46</v>
      </c>
      <c r="V5">
        <v>54</v>
      </c>
      <c r="W5">
        <v>35</v>
      </c>
      <c r="X5">
        <v>26</v>
      </c>
      <c r="Y5">
        <v>25</v>
      </c>
      <c r="Z5">
        <v>20</v>
      </c>
      <c r="AA5">
        <v>23</v>
      </c>
      <c r="AB5">
        <v>27</v>
      </c>
      <c r="AC5">
        <v>23</v>
      </c>
      <c r="AD5">
        <v>24</v>
      </c>
      <c r="AE5">
        <v>25</v>
      </c>
      <c r="AF5">
        <v>22</v>
      </c>
      <c r="AG5">
        <v>22</v>
      </c>
      <c r="AH5">
        <v>27</v>
      </c>
      <c r="AI5">
        <v>31</v>
      </c>
      <c r="AJ5">
        <v>31</v>
      </c>
      <c r="AK5">
        <v>28</v>
      </c>
      <c r="AL5">
        <v>34</v>
      </c>
      <c r="AM5">
        <v>43</v>
      </c>
      <c r="AN5">
        <v>43</v>
      </c>
      <c r="AO5">
        <v>43</v>
      </c>
      <c r="AP5">
        <v>37</v>
      </c>
      <c r="AQ5">
        <v>31</v>
      </c>
      <c r="AR5">
        <v>28</v>
      </c>
      <c r="AS5">
        <v>29</v>
      </c>
      <c r="AT5">
        <v>36</v>
      </c>
      <c r="AU5">
        <v>33</v>
      </c>
      <c r="AV5">
        <v>35</v>
      </c>
      <c r="AW5">
        <v>35</v>
      </c>
      <c r="AX5">
        <v>42</v>
      </c>
      <c r="AY5">
        <v>32</v>
      </c>
      <c r="AZ5">
        <v>34</v>
      </c>
      <c r="BA5">
        <v>40</v>
      </c>
      <c r="BB5">
        <v>46</v>
      </c>
      <c r="BC5">
        <v>48</v>
      </c>
      <c r="BD5">
        <v>52</v>
      </c>
    </row>
    <row r="6" spans="1:56" ht="14.2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G6" s="7"/>
      <c r="AH6" s="7"/>
      <c r="AI6" s="7"/>
      <c r="AJ6" s="7"/>
      <c r="AK6" s="7"/>
      <c r="AL6" s="7"/>
      <c r="AM6" s="7"/>
      <c r="AN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J28"/>
  <sheetViews>
    <sheetView showGridLines="0" zoomScale="92" zoomScaleNormal="100" zoomScaleSheetLayoutView="85" workbookViewId="0">
      <selection activeCell="C19" sqref="C19"/>
    </sheetView>
  </sheetViews>
  <sheetFormatPr baseColWidth="10" defaultColWidth="11.42578125" defaultRowHeight="16.5"/>
  <cols>
    <col min="1" max="1" width="1.85546875" style="87" customWidth="1"/>
    <col min="2" max="2" width="69" style="87" customWidth="1"/>
    <col min="3" max="8" width="10.140625" style="87" customWidth="1"/>
    <col min="9" max="16384" width="11.42578125" style="87"/>
  </cols>
  <sheetData>
    <row r="5" spans="1:10" ht="16.5" customHeight="1">
      <c r="B5" s="132"/>
      <c r="C5" s="132"/>
      <c r="D5" s="132"/>
      <c r="E5" s="132"/>
      <c r="F5" s="132"/>
      <c r="G5" s="52"/>
      <c r="H5" s="52"/>
    </row>
    <row r="6" spans="1:10" ht="25.5" customHeight="1">
      <c r="A6" s="53"/>
      <c r="B6" s="477" t="s">
        <v>350</v>
      </c>
      <c r="C6" s="477"/>
      <c r="D6" s="477"/>
      <c r="E6" s="477"/>
      <c r="F6" s="477"/>
      <c r="G6" s="477"/>
      <c r="H6" s="477"/>
      <c r="I6" s="477"/>
      <c r="J6" s="477"/>
    </row>
    <row r="7" spans="1:10" ht="13.35" customHeight="1">
      <c r="A7" s="53"/>
      <c r="B7" s="132"/>
      <c r="C7" s="132"/>
      <c r="D7" s="132"/>
      <c r="E7" s="132"/>
      <c r="F7" s="132"/>
      <c r="G7" s="132"/>
      <c r="H7" s="132"/>
    </row>
    <row r="8" spans="1:10">
      <c r="B8" s="137"/>
      <c r="C8" s="137"/>
      <c r="D8" s="137"/>
      <c r="E8" s="137"/>
      <c r="F8" s="137"/>
      <c r="G8" s="137"/>
      <c r="H8" s="137"/>
    </row>
    <row r="9" spans="1:10">
      <c r="B9" s="152" t="s">
        <v>18</v>
      </c>
      <c r="C9" s="138" t="s">
        <v>351</v>
      </c>
      <c r="D9" s="138" t="s">
        <v>338</v>
      </c>
      <c r="E9" s="138" t="s">
        <v>339</v>
      </c>
      <c r="F9" s="138" t="s">
        <v>331</v>
      </c>
      <c r="G9" s="138" t="s">
        <v>314</v>
      </c>
      <c r="H9" s="138" t="s">
        <v>296</v>
      </c>
    </row>
    <row r="10" spans="1:10">
      <c r="B10" s="153" t="s">
        <v>166</v>
      </c>
      <c r="C10" s="89"/>
      <c r="D10" s="89"/>
      <c r="E10" s="89"/>
      <c r="F10" s="89"/>
      <c r="G10" s="89"/>
      <c r="H10" s="89"/>
    </row>
    <row r="11" spans="1:10">
      <c r="B11" s="50" t="s">
        <v>32</v>
      </c>
      <c r="C11" s="89">
        <v>12959999.999999993</v>
      </c>
      <c r="D11" s="89">
        <v>48831040.555176295</v>
      </c>
      <c r="E11" s="89">
        <v>12137031.001015417</v>
      </c>
      <c r="F11" s="89">
        <v>11941009.874596616</v>
      </c>
      <c r="G11" s="89">
        <v>12269999.57807802</v>
      </c>
      <c r="H11" s="89">
        <v>12483000.101486243</v>
      </c>
    </row>
    <row r="12" spans="1:10">
      <c r="B12" s="51" t="s">
        <v>33</v>
      </c>
      <c r="C12" s="88">
        <v>-8256999.9999999972</v>
      </c>
      <c r="D12" s="88">
        <v>-30192996.635370757</v>
      </c>
      <c r="E12" s="88">
        <v>-7866993.8280473799</v>
      </c>
      <c r="F12" s="88">
        <v>-7213002.5584219107</v>
      </c>
      <c r="G12" s="88">
        <v>-7176011.0481110932</v>
      </c>
      <c r="H12" s="88">
        <v>-7936989.2007903727</v>
      </c>
    </row>
    <row r="13" spans="1:10">
      <c r="B13" s="50" t="s">
        <v>152</v>
      </c>
      <c r="C13" s="89">
        <v>4702999.9999999953</v>
      </c>
      <c r="D13" s="89">
        <v>18638043.919805545</v>
      </c>
      <c r="E13" s="89">
        <v>4270037.1729680384</v>
      </c>
      <c r="F13" s="89">
        <v>4728007.3161747064</v>
      </c>
      <c r="G13" s="89">
        <v>5093988.5299669262</v>
      </c>
      <c r="H13" s="89">
        <v>4546010.9006958716</v>
      </c>
    </row>
    <row r="14" spans="1:10">
      <c r="B14" s="51" t="s">
        <v>153</v>
      </c>
      <c r="C14" s="88">
        <v>-766000.00000000198</v>
      </c>
      <c r="D14" s="88">
        <v>-2999000.069272331</v>
      </c>
      <c r="E14" s="88">
        <v>-877999.34191377403</v>
      </c>
      <c r="F14" s="88">
        <v>-729000.24629794096</v>
      </c>
      <c r="G14" s="88">
        <v>-751848.15373222204</v>
      </c>
      <c r="H14" s="88">
        <v>-640152.32732839405</v>
      </c>
    </row>
    <row r="15" spans="1:10">
      <c r="B15" s="48" t="s">
        <v>292</v>
      </c>
      <c r="C15" s="88">
        <v>-15000</v>
      </c>
      <c r="D15" s="88">
        <v>-202000.00000000099</v>
      </c>
      <c r="E15" s="88">
        <v>-64000.000000000997</v>
      </c>
      <c r="F15" s="88">
        <v>-42000</v>
      </c>
      <c r="G15" s="88">
        <v>-91151.797002861</v>
      </c>
      <c r="H15" s="88">
        <v>-4848.2029971390002</v>
      </c>
    </row>
    <row r="16" spans="1:10">
      <c r="B16" s="50" t="s">
        <v>154</v>
      </c>
      <c r="C16" s="89">
        <v>3921999.999999993</v>
      </c>
      <c r="D16" s="89">
        <v>15437043.85053321</v>
      </c>
      <c r="E16" s="89">
        <v>3328037.8310542628</v>
      </c>
      <c r="F16" s="89">
        <v>3957007.0698767649</v>
      </c>
      <c r="G16" s="89">
        <v>4250988.5792318434</v>
      </c>
      <c r="H16" s="89">
        <v>3901010.3703703391</v>
      </c>
    </row>
    <row r="17" spans="2:8">
      <c r="B17" s="90" t="s">
        <v>155</v>
      </c>
      <c r="C17" s="49">
        <v>164000</v>
      </c>
      <c r="D17" s="49">
        <v>700902.46361857897</v>
      </c>
      <c r="E17" s="49">
        <v>91899.780507653006</v>
      </c>
      <c r="F17" s="49">
        <v>224061.35675289601</v>
      </c>
      <c r="G17" s="49">
        <v>163941.319818758</v>
      </c>
      <c r="H17" s="49">
        <v>221000.006539272</v>
      </c>
    </row>
    <row r="18" spans="2:8">
      <c r="B18" s="51" t="s">
        <v>156</v>
      </c>
      <c r="C18" s="88">
        <v>154000</v>
      </c>
      <c r="D18" s="88">
        <v>50000.171823694</v>
      </c>
      <c r="E18" s="88">
        <v>-76999.824541815004</v>
      </c>
      <c r="F18" s="88">
        <v>-120999.650041129</v>
      </c>
      <c r="G18" s="88">
        <v>6991.0564066429997</v>
      </c>
      <c r="H18" s="88">
        <v>241008.58999999499</v>
      </c>
    </row>
    <row r="19" spans="2:8">
      <c r="B19" s="50" t="s">
        <v>157</v>
      </c>
      <c r="C19" s="89">
        <v>4239999.9999999925</v>
      </c>
      <c r="D19" s="89">
        <v>16187946.485975483</v>
      </c>
      <c r="E19" s="89">
        <v>3342937.7870201012</v>
      </c>
      <c r="F19" s="89">
        <v>4060068.7765885321</v>
      </c>
      <c r="G19" s="89">
        <v>4421920.9554572441</v>
      </c>
      <c r="H19" s="89">
        <v>4363018.966909606</v>
      </c>
    </row>
    <row r="20" spans="2:8">
      <c r="B20" s="51" t="s">
        <v>158</v>
      </c>
      <c r="C20" s="92">
        <v>-1149000</v>
      </c>
      <c r="D20" s="92">
        <v>-4001000</v>
      </c>
      <c r="E20" s="92">
        <v>-898000</v>
      </c>
      <c r="F20" s="92">
        <v>-1051000</v>
      </c>
      <c r="G20" s="92">
        <v>-886000</v>
      </c>
      <c r="H20" s="92">
        <v>-1166000</v>
      </c>
    </row>
    <row r="21" spans="2:8">
      <c r="B21" s="51" t="s">
        <v>144</v>
      </c>
      <c r="C21" s="88">
        <v>-140000</v>
      </c>
      <c r="D21" s="88">
        <v>-499000</v>
      </c>
      <c r="E21" s="88">
        <v>-123000</v>
      </c>
      <c r="F21" s="88">
        <v>-141000</v>
      </c>
      <c r="G21" s="88">
        <v>-141000</v>
      </c>
      <c r="H21" s="88">
        <v>-94000</v>
      </c>
    </row>
    <row r="22" spans="2:8">
      <c r="B22" s="50" t="s">
        <v>159</v>
      </c>
      <c r="C22" s="93">
        <v>2950999.999999993</v>
      </c>
      <c r="D22" s="93">
        <v>11687946.485975483</v>
      </c>
      <c r="E22" s="93">
        <v>2321937.7870201012</v>
      </c>
      <c r="F22" s="93">
        <v>2868068.7765885321</v>
      </c>
      <c r="G22" s="93">
        <v>3394920.9554572441</v>
      </c>
      <c r="H22" s="93">
        <v>3103018.966909606</v>
      </c>
    </row>
    <row r="23" spans="2:8">
      <c r="B23" s="154"/>
      <c r="C23" s="139"/>
      <c r="D23" s="139"/>
      <c r="E23" s="139"/>
      <c r="F23" s="139"/>
      <c r="G23" s="139"/>
      <c r="H23" s="139"/>
    </row>
    <row r="24" spans="2:8">
      <c r="B24" s="155" t="s">
        <v>160</v>
      </c>
      <c r="C24" s="140">
        <v>0.6371141975308644</v>
      </c>
      <c r="D24" s="140">
        <v>0.61831565111241871</v>
      </c>
      <c r="E24" s="140">
        <v>0.64818107718347306</v>
      </c>
      <c r="F24" s="140">
        <v>0.60405297660517809</v>
      </c>
      <c r="G24" s="140">
        <v>0.58484199632182443</v>
      </c>
      <c r="H24" s="140">
        <v>0.63582385133886077</v>
      </c>
    </row>
    <row r="25" spans="2:8">
      <c r="B25" s="48" t="s">
        <v>226</v>
      </c>
      <c r="C25" s="91">
        <v>836081599.21297359</v>
      </c>
      <c r="D25" s="91">
        <v>830427477.72746313</v>
      </c>
      <c r="E25" s="91">
        <v>837135955.11552572</v>
      </c>
      <c r="F25" s="91">
        <v>833001837.56345928</v>
      </c>
      <c r="G25" s="91">
        <v>828975139.14316177</v>
      </c>
      <c r="H25" s="91">
        <v>822596979.08770549</v>
      </c>
    </row>
    <row r="26" spans="2:8">
      <c r="B26" s="48" t="s">
        <v>197</v>
      </c>
      <c r="C26" s="91">
        <v>798042662.13167477</v>
      </c>
      <c r="D26" s="91">
        <v>785477983.14737749</v>
      </c>
      <c r="E26" s="91">
        <v>799380137.08626819</v>
      </c>
      <c r="F26" s="91">
        <v>787053592.32627726</v>
      </c>
      <c r="G26" s="91">
        <v>779223366.75035274</v>
      </c>
      <c r="H26" s="91">
        <v>776254836.42661166</v>
      </c>
    </row>
    <row r="27" spans="2:8">
      <c r="B27" s="48" t="s">
        <v>196</v>
      </c>
      <c r="C27" s="91">
        <v>939391071.11208951</v>
      </c>
      <c r="D27" s="91">
        <v>910980374.83143425</v>
      </c>
      <c r="E27" s="91">
        <v>923757517.64497638</v>
      </c>
      <c r="F27" s="91">
        <v>919794026.98132539</v>
      </c>
      <c r="G27" s="91">
        <v>904638213.09619367</v>
      </c>
      <c r="H27" s="91">
        <v>895731741.60324109</v>
      </c>
    </row>
    <row r="28" spans="2:8">
      <c r="B28" s="48" t="s">
        <v>198</v>
      </c>
      <c r="C28" s="177">
        <v>32.590040372519354</v>
      </c>
      <c r="D28" s="177">
        <v>32.920578226805972</v>
      </c>
      <c r="E28" s="177">
        <v>38.018606621016083</v>
      </c>
      <c r="F28" s="177">
        <v>31.702760614371542</v>
      </c>
      <c r="G28" s="177">
        <v>33.24414745465868</v>
      </c>
      <c r="H28" s="177">
        <v>28.586787655090003</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ignoredErrors>
    <ignoredError sqref="D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3:CF746"/>
  <sheetViews>
    <sheetView showGridLines="0" zoomScale="110" zoomScaleNormal="110" zoomScaleSheetLayoutView="80" workbookViewId="0">
      <selection activeCell="A9" sqref="A9"/>
    </sheetView>
  </sheetViews>
  <sheetFormatPr baseColWidth="10" defaultColWidth="10.42578125" defaultRowHeight="13.5"/>
  <cols>
    <col min="1" max="1" width="118.140625" style="134" customWidth="1"/>
    <col min="2" max="2" width="10.42578125" style="76" customWidth="1"/>
    <col min="3" max="10" width="9.7109375" style="76" customWidth="1"/>
    <col min="11" max="11" width="9.7109375" style="68" bestFit="1" customWidth="1"/>
    <col min="12" max="84" width="10.42578125" style="68"/>
    <col min="85" max="16384" width="10.42578125" style="135"/>
  </cols>
  <sheetData>
    <row r="3" spans="1:19">
      <c r="K3" s="478"/>
    </row>
    <row r="4" spans="1:19">
      <c r="K4" s="478"/>
      <c r="L4" s="479"/>
      <c r="M4" s="479"/>
      <c r="N4" s="479"/>
      <c r="O4" s="479"/>
      <c r="P4" s="479"/>
      <c r="Q4" s="479"/>
      <c r="R4" s="479"/>
      <c r="S4" s="479"/>
    </row>
    <row r="5" spans="1:19">
      <c r="A5" s="461" t="s">
        <v>9</v>
      </c>
      <c r="B5" s="461"/>
      <c r="C5" s="462" t="s">
        <v>351</v>
      </c>
      <c r="D5" s="462" t="s">
        <v>338</v>
      </c>
      <c r="E5" s="462" t="s">
        <v>339</v>
      </c>
      <c r="F5" s="462" t="s">
        <v>331</v>
      </c>
      <c r="G5" s="462" t="s">
        <v>314</v>
      </c>
      <c r="H5" s="462" t="s">
        <v>296</v>
      </c>
    </row>
    <row r="6" spans="1:19" ht="15.75">
      <c r="A6" s="58" t="s">
        <v>243</v>
      </c>
      <c r="B6" s="58"/>
      <c r="C6" s="44"/>
      <c r="D6" s="44"/>
      <c r="E6" s="44"/>
      <c r="F6" s="44"/>
      <c r="G6" s="44"/>
      <c r="H6" s="44"/>
    </row>
    <row r="7" spans="1:19">
      <c r="A7" s="58" t="s">
        <v>32</v>
      </c>
      <c r="B7" s="58"/>
      <c r="C7" s="94">
        <v>6726926.7234227806</v>
      </c>
      <c r="D7" s="94">
        <v>26787863.987828352</v>
      </c>
      <c r="E7" s="94">
        <v>6757855.4583250387</v>
      </c>
      <c r="F7" s="94">
        <v>6606612.8254541401</v>
      </c>
      <c r="G7" s="94">
        <v>6787796.2657908387</v>
      </c>
      <c r="H7" s="94">
        <v>6635599.438258335</v>
      </c>
    </row>
    <row r="8" spans="1:19">
      <c r="A8" s="48" t="s">
        <v>33</v>
      </c>
      <c r="B8" s="48"/>
      <c r="C8" s="95">
        <v>-4501103.1791480659</v>
      </c>
      <c r="D8" s="95">
        <v>-16304477.390588837</v>
      </c>
      <c r="E8" s="95">
        <v>-4093879.9841865823</v>
      </c>
      <c r="F8" s="95">
        <v>-3861951.7424800191</v>
      </c>
      <c r="G8" s="95">
        <v>-3936048.9387752409</v>
      </c>
      <c r="H8" s="95">
        <v>-4412596.7251469949</v>
      </c>
    </row>
    <row r="9" spans="1:19">
      <c r="A9" s="58" t="s">
        <v>34</v>
      </c>
      <c r="B9" s="58"/>
      <c r="C9" s="96">
        <v>2225823.5442747138</v>
      </c>
      <c r="D9" s="96">
        <v>10483386.597239517</v>
      </c>
      <c r="E9" s="96">
        <v>2663975.4741384569</v>
      </c>
      <c r="F9" s="96">
        <v>2744661.082974121</v>
      </c>
      <c r="G9" s="96">
        <v>2851747.3270155983</v>
      </c>
      <c r="H9" s="96">
        <v>2223002.7131113401</v>
      </c>
    </row>
    <row r="10" spans="1:19">
      <c r="A10" s="48" t="s">
        <v>297</v>
      </c>
      <c r="B10" s="48"/>
      <c r="C10" s="95">
        <v>-709977.73828549904</v>
      </c>
      <c r="D10" s="95">
        <v>-3197883.1299217446</v>
      </c>
      <c r="E10" s="95">
        <v>-871255.14992414101</v>
      </c>
      <c r="F10" s="95">
        <v>-735740.97344851797</v>
      </c>
      <c r="G10" s="95">
        <v>-888284.85428898898</v>
      </c>
      <c r="H10" s="95">
        <v>-702602.15226009698</v>
      </c>
    </row>
    <row r="11" spans="1:19">
      <c r="A11" s="58" t="s">
        <v>36</v>
      </c>
      <c r="B11" s="58"/>
      <c r="C11" s="94">
        <v>1515845.8059892152</v>
      </c>
      <c r="D11" s="94">
        <v>7285503.4673177712</v>
      </c>
      <c r="E11" s="94">
        <v>1792720.324214316</v>
      </c>
      <c r="F11" s="94">
        <v>2008920.1095256032</v>
      </c>
      <c r="G11" s="94">
        <v>1963462.4727266091</v>
      </c>
      <c r="H11" s="94">
        <v>1520400.5608512429</v>
      </c>
    </row>
    <row r="12" spans="1:19">
      <c r="A12" s="48" t="s">
        <v>81</v>
      </c>
      <c r="B12" s="48"/>
      <c r="C12" s="97">
        <v>130070.49762595601</v>
      </c>
      <c r="D12" s="97">
        <v>408600.65392057103</v>
      </c>
      <c r="E12" s="97">
        <v>64238.142923055995</v>
      </c>
      <c r="F12" s="97">
        <v>163821.97050104599</v>
      </c>
      <c r="G12" s="97">
        <v>83416.674132970002</v>
      </c>
      <c r="H12" s="97">
        <v>97123.866363498993</v>
      </c>
    </row>
    <row r="13" spans="1:19">
      <c r="A13" s="56" t="s">
        <v>37</v>
      </c>
      <c r="B13" s="56"/>
      <c r="C13" s="97">
        <v>-78123.978475267999</v>
      </c>
      <c r="D13" s="97">
        <v>-298235.09202867298</v>
      </c>
      <c r="E13" s="97">
        <v>-80414.43608816099</v>
      </c>
      <c r="F13" s="97">
        <v>-65709.130646033009</v>
      </c>
      <c r="G13" s="97">
        <v>-48683.788724295999</v>
      </c>
      <c r="H13" s="97">
        <v>-103427.736570183</v>
      </c>
    </row>
    <row r="14" spans="1:19">
      <c r="A14" s="58" t="s">
        <v>38</v>
      </c>
      <c r="B14" s="58"/>
      <c r="C14" s="94">
        <v>1567792.325139903</v>
      </c>
      <c r="D14" s="94">
        <v>7395869.0292096697</v>
      </c>
      <c r="E14" s="94">
        <v>1776544.031049211</v>
      </c>
      <c r="F14" s="94">
        <v>2107032.9493806162</v>
      </c>
      <c r="G14" s="94">
        <v>1998195.358135283</v>
      </c>
      <c r="H14" s="94">
        <v>1514096.690644559</v>
      </c>
    </row>
    <row r="15" spans="1:19">
      <c r="A15" s="48" t="s">
        <v>102</v>
      </c>
      <c r="B15" s="48"/>
      <c r="C15" s="97">
        <v>-84545.49384762207</v>
      </c>
      <c r="D15" s="97">
        <v>-349119.13318034634</v>
      </c>
      <c r="E15" s="97">
        <v>-87542.184100685176</v>
      </c>
      <c r="F15" s="97">
        <v>-93498.366423238302</v>
      </c>
      <c r="G15" s="97">
        <v>-94027.56645271997</v>
      </c>
      <c r="H15" s="97">
        <v>-74051.016203702893</v>
      </c>
    </row>
    <row r="16" spans="1:19">
      <c r="A16" s="58" t="s">
        <v>225</v>
      </c>
      <c r="B16" s="58"/>
      <c r="C16" s="94">
        <v>1483246.8312922809</v>
      </c>
      <c r="D16" s="94">
        <v>7046749.8960293233</v>
      </c>
      <c r="E16" s="94">
        <v>1689001.8469485259</v>
      </c>
      <c r="F16" s="94">
        <v>2013534.5829573779</v>
      </c>
      <c r="G16" s="94">
        <v>1904167.791682563</v>
      </c>
      <c r="H16" s="94">
        <v>1440045.6744408561</v>
      </c>
    </row>
    <row r="17" spans="1:8">
      <c r="A17" s="463"/>
      <c r="B17" s="463"/>
      <c r="C17" s="464"/>
      <c r="D17" s="464"/>
      <c r="E17" s="464"/>
      <c r="F17" s="464"/>
      <c r="G17" s="464"/>
      <c r="H17" s="464"/>
    </row>
    <row r="18" spans="1:8">
      <c r="A18" s="59" t="s">
        <v>195</v>
      </c>
      <c r="B18" s="60"/>
      <c r="C18" s="178">
        <v>0.66911731972276101</v>
      </c>
      <c r="D18" s="178">
        <v>0.60865164157907958</v>
      </c>
      <c r="E18" s="178">
        <v>0.6057957305291739</v>
      </c>
      <c r="F18" s="178">
        <v>0.58455850895342087</v>
      </c>
      <c r="G18" s="178">
        <v>0.57987140224171951</v>
      </c>
      <c r="H18" s="178">
        <v>0.66498841079912774</v>
      </c>
    </row>
    <row r="19" spans="1:8">
      <c r="A19" s="48" t="s">
        <v>226</v>
      </c>
      <c r="B19" s="48"/>
      <c r="C19" s="61">
        <v>645814886.82701111</v>
      </c>
      <c r="D19" s="61">
        <v>638181166.7066462</v>
      </c>
      <c r="E19" s="61">
        <v>643682805.85326242</v>
      </c>
      <c r="F19" s="61">
        <v>639051514.73134422</v>
      </c>
      <c r="G19" s="61">
        <v>637062067.87029719</v>
      </c>
      <c r="H19" s="61">
        <v>632928278.37168086</v>
      </c>
    </row>
    <row r="20" spans="1:8">
      <c r="A20" s="48" t="s">
        <v>196</v>
      </c>
      <c r="B20" s="48"/>
      <c r="C20" s="61">
        <v>639534823.8139075</v>
      </c>
      <c r="D20" s="61">
        <v>632620792.35570765</v>
      </c>
      <c r="E20" s="61">
        <v>633607810.0041151</v>
      </c>
      <c r="F20" s="61">
        <v>636411855.81203628</v>
      </c>
      <c r="G20" s="61">
        <v>629431654.25194716</v>
      </c>
      <c r="H20" s="61">
        <v>631031849.35473168</v>
      </c>
    </row>
    <row r="21" spans="1:8">
      <c r="A21" s="48" t="s">
        <v>197</v>
      </c>
      <c r="B21" s="48"/>
      <c r="C21" s="61">
        <v>568067511.63166475</v>
      </c>
      <c r="D21" s="61">
        <v>565279584.54769611</v>
      </c>
      <c r="E21" s="61">
        <v>568273397.57770824</v>
      </c>
      <c r="F21" s="61">
        <v>567199211.74374223</v>
      </c>
      <c r="G21" s="61">
        <v>566254706.20332277</v>
      </c>
      <c r="H21" s="61">
        <v>559391022.66601157</v>
      </c>
    </row>
    <row r="22" spans="1:8">
      <c r="A22" s="48" t="s">
        <v>198</v>
      </c>
      <c r="B22" s="48"/>
      <c r="C22" s="179">
        <v>43.439576130705611</v>
      </c>
      <c r="D22" s="179">
        <v>47.369412378678469</v>
      </c>
      <c r="E22" s="179">
        <v>50.991896457014512</v>
      </c>
      <c r="F22" s="179">
        <v>43.635507064399718</v>
      </c>
      <c r="G22" s="179">
        <v>50.646205527785156</v>
      </c>
      <c r="H22" s="179">
        <v>44.229396660497997</v>
      </c>
    </row>
    <row r="23" spans="1:8">
      <c r="A23" s="156" t="s">
        <v>244</v>
      </c>
      <c r="B23" s="48"/>
      <c r="C23" s="62">
        <v>56220757.278308906</v>
      </c>
      <c r="D23" s="62">
        <v>55509441.214210294</v>
      </c>
      <c r="E23" s="62">
        <v>55509441.214210294</v>
      </c>
      <c r="F23" s="62">
        <v>55262096.459154226</v>
      </c>
      <c r="G23" s="62">
        <v>55039769.471086025</v>
      </c>
      <c r="H23" s="62">
        <v>54616264.395608291</v>
      </c>
    </row>
    <row r="24" spans="1:8">
      <c r="A24" s="48" t="s">
        <v>199</v>
      </c>
      <c r="B24" s="48"/>
      <c r="C24" s="62">
        <v>446507069.90800637</v>
      </c>
      <c r="D24" s="62">
        <v>445739310.07572854</v>
      </c>
      <c r="E24" s="62">
        <v>445739310.07572854</v>
      </c>
      <c r="F24" s="62">
        <v>443839401.79905689</v>
      </c>
      <c r="G24" s="62">
        <v>443179899.98514557</v>
      </c>
      <c r="H24" s="62">
        <v>438511044.2760365</v>
      </c>
    </row>
    <row r="25" spans="1:8">
      <c r="A25" s="48"/>
      <c r="B25" s="48"/>
      <c r="C25" s="63"/>
      <c r="D25" s="63"/>
      <c r="E25" s="63"/>
      <c r="F25" s="63"/>
      <c r="G25" s="63"/>
      <c r="H25" s="63"/>
    </row>
    <row r="26" spans="1:8">
      <c r="A26" s="461" t="s">
        <v>9</v>
      </c>
      <c r="B26" s="461"/>
      <c r="C26" s="462" t="s">
        <v>351</v>
      </c>
      <c r="D26" s="462" t="s">
        <v>338</v>
      </c>
      <c r="E26" s="462" t="s">
        <v>339</v>
      </c>
      <c r="F26" s="462" t="s">
        <v>331</v>
      </c>
      <c r="G26" s="462" t="s">
        <v>314</v>
      </c>
      <c r="H26" s="462" t="s">
        <v>296</v>
      </c>
    </row>
    <row r="27" spans="1:8" ht="15.75">
      <c r="A27" s="58" t="s">
        <v>245</v>
      </c>
      <c r="B27" s="58"/>
      <c r="C27" s="44"/>
      <c r="D27" s="44"/>
      <c r="E27" s="44"/>
      <c r="F27" s="44"/>
      <c r="G27" s="44"/>
      <c r="H27" s="44"/>
    </row>
    <row r="28" spans="1:8">
      <c r="A28" s="58" t="s">
        <v>32</v>
      </c>
      <c r="B28" s="58"/>
      <c r="C28" s="94">
        <v>6727294.73434278</v>
      </c>
      <c r="D28" s="94">
        <v>26775383.862675354</v>
      </c>
      <c r="E28" s="94">
        <v>6758515.9400055166</v>
      </c>
      <c r="F28" s="94">
        <v>6597790.0255420618</v>
      </c>
      <c r="G28" s="94">
        <v>6785733.007440839</v>
      </c>
      <c r="H28" s="94">
        <v>6633344.8896869346</v>
      </c>
    </row>
    <row r="29" spans="1:8">
      <c r="A29" s="48" t="s">
        <v>33</v>
      </c>
      <c r="B29" s="48"/>
      <c r="C29" s="95">
        <v>-4501103.1791480659</v>
      </c>
      <c r="D29" s="95">
        <v>-16304477.390588837</v>
      </c>
      <c r="E29" s="95">
        <v>-4093879.9841865823</v>
      </c>
      <c r="F29" s="95">
        <v>-3861951.7424800191</v>
      </c>
      <c r="G29" s="95">
        <v>-3936048.9387752409</v>
      </c>
      <c r="H29" s="95">
        <v>-4412596.7251469949</v>
      </c>
    </row>
    <row r="30" spans="1:8">
      <c r="A30" s="58" t="s">
        <v>34</v>
      </c>
      <c r="B30" s="58"/>
      <c r="C30" s="96">
        <v>2226191.5551947141</v>
      </c>
      <c r="D30" s="96">
        <v>10470906.472086517</v>
      </c>
      <c r="E30" s="96">
        <v>2664635.9558189348</v>
      </c>
      <c r="F30" s="96">
        <v>2735838.2830620427</v>
      </c>
      <c r="G30" s="96">
        <v>2849684.0686655981</v>
      </c>
      <c r="H30" s="96">
        <v>2220748.1645399402</v>
      </c>
    </row>
    <row r="31" spans="1:8">
      <c r="A31" s="48" t="s">
        <v>297</v>
      </c>
      <c r="B31" s="48"/>
      <c r="C31" s="95">
        <v>-709977.73828549904</v>
      </c>
      <c r="D31" s="95">
        <v>-3197883.1299217446</v>
      </c>
      <c r="E31" s="95">
        <v>-871255.14992414101</v>
      </c>
      <c r="F31" s="95">
        <v>-735740.97344851797</v>
      </c>
      <c r="G31" s="95">
        <v>-888284.85428898898</v>
      </c>
      <c r="H31" s="95">
        <v>-702602.15226009698</v>
      </c>
    </row>
    <row r="32" spans="1:8">
      <c r="A32" s="58" t="s">
        <v>36</v>
      </c>
      <c r="B32" s="58"/>
      <c r="C32" s="94">
        <v>1516213.8169092149</v>
      </c>
      <c r="D32" s="94">
        <v>7273023.3421647716</v>
      </c>
      <c r="E32" s="94">
        <v>1793380.8058947939</v>
      </c>
      <c r="F32" s="94">
        <v>2000097.3096135249</v>
      </c>
      <c r="G32" s="94">
        <v>1961399.2143766091</v>
      </c>
      <c r="H32" s="94">
        <v>1518146.012279843</v>
      </c>
    </row>
    <row r="33" spans="1:8">
      <c r="A33" s="48" t="s">
        <v>81</v>
      </c>
      <c r="B33" s="48"/>
      <c r="C33" s="97">
        <v>130070.49762595601</v>
      </c>
      <c r="D33" s="97">
        <v>408600.65392057103</v>
      </c>
      <c r="E33" s="97">
        <v>64238.142923055995</v>
      </c>
      <c r="F33" s="97">
        <v>163821.97050104599</v>
      </c>
      <c r="G33" s="97">
        <v>83416.674132970002</v>
      </c>
      <c r="H33" s="97">
        <v>97123.866363498993</v>
      </c>
    </row>
    <row r="34" spans="1:8">
      <c r="A34" s="56" t="s">
        <v>37</v>
      </c>
      <c r="B34" s="56"/>
      <c r="C34" s="97">
        <v>-78123.978475267999</v>
      </c>
      <c r="D34" s="97">
        <v>-298235.09202867298</v>
      </c>
      <c r="E34" s="97">
        <v>-80414.43608816099</v>
      </c>
      <c r="F34" s="97">
        <v>-65709.130646033009</v>
      </c>
      <c r="G34" s="97">
        <v>-48683.788724295999</v>
      </c>
      <c r="H34" s="97">
        <v>-103427.736570183</v>
      </c>
    </row>
    <row r="35" spans="1:8">
      <c r="A35" s="58" t="s">
        <v>38</v>
      </c>
      <c r="B35" s="58"/>
      <c r="C35" s="94">
        <v>1568160.3360599028</v>
      </c>
      <c r="D35" s="94">
        <v>7383388.9040566683</v>
      </c>
      <c r="E35" s="94">
        <v>1777204.512729689</v>
      </c>
      <c r="F35" s="94">
        <v>2098210.1494685384</v>
      </c>
      <c r="G35" s="94">
        <v>1996132.0997852827</v>
      </c>
      <c r="H35" s="94">
        <v>1511842.1420731591</v>
      </c>
    </row>
    <row r="36" spans="1:8">
      <c r="A36" s="48" t="s">
        <v>102</v>
      </c>
      <c r="B36" s="48"/>
      <c r="C36" s="97">
        <v>-84545.493847621605</v>
      </c>
      <c r="D36" s="97">
        <v>-349119.13318034541</v>
      </c>
      <c r="E36" s="97">
        <v>-87542.184100685176</v>
      </c>
      <c r="F36" s="97">
        <v>-93498.366423238302</v>
      </c>
      <c r="G36" s="97">
        <v>-94027.566452719737</v>
      </c>
      <c r="H36" s="97">
        <v>-74051.016203702893</v>
      </c>
    </row>
    <row r="37" spans="1:8">
      <c r="A37" s="58" t="s">
        <v>225</v>
      </c>
      <c r="B37" s="58"/>
      <c r="C37" s="94">
        <v>1483614.8422122812</v>
      </c>
      <c r="D37" s="94">
        <v>7034269.7708763229</v>
      </c>
      <c r="E37" s="94">
        <v>1689662.3286290038</v>
      </c>
      <c r="F37" s="94">
        <v>2004711.7830453</v>
      </c>
      <c r="G37" s="94">
        <v>1902104.533332563</v>
      </c>
      <c r="H37" s="94">
        <v>1437791.1258694562</v>
      </c>
    </row>
    <row r="38" spans="1:8">
      <c r="A38" s="463"/>
      <c r="B38" s="463"/>
      <c r="C38" s="464"/>
      <c r="D38" s="464"/>
      <c r="E38" s="464"/>
      <c r="F38" s="464"/>
      <c r="G38" s="464"/>
      <c r="H38" s="464"/>
    </row>
    <row r="39" spans="1:8">
      <c r="A39" s="59" t="s">
        <v>195</v>
      </c>
      <c r="B39" s="60"/>
      <c r="C39" s="178">
        <v>0.66908071623054866</v>
      </c>
      <c r="D39" s="178">
        <v>0.60893533680826639</v>
      </c>
      <c r="E39" s="178">
        <v>0.60573652862957372</v>
      </c>
      <c r="F39" s="178">
        <v>0.58534020142035792</v>
      </c>
      <c r="G39" s="178">
        <v>0.58004771694659951</v>
      </c>
      <c r="H39" s="178">
        <v>0.66521442779304218</v>
      </c>
    </row>
    <row r="40" spans="1:8">
      <c r="A40" s="48" t="s">
        <v>226</v>
      </c>
      <c r="B40" s="48"/>
      <c r="C40" s="61">
        <v>645814886.82701111</v>
      </c>
      <c r="D40" s="61">
        <v>638181166.7066462</v>
      </c>
      <c r="E40" s="61">
        <v>643682805.85326242</v>
      </c>
      <c r="F40" s="61">
        <v>639051514.73134422</v>
      </c>
      <c r="G40" s="61">
        <v>637062067.87029719</v>
      </c>
      <c r="H40" s="61">
        <v>632928278.37168086</v>
      </c>
    </row>
    <row r="41" spans="1:8">
      <c r="A41" s="48" t="s">
        <v>196</v>
      </c>
      <c r="B41" s="48"/>
      <c r="C41" s="61">
        <v>639534823.8139075</v>
      </c>
      <c r="D41" s="61">
        <v>632620792.35570765</v>
      </c>
      <c r="E41" s="61">
        <v>633607810.0041151</v>
      </c>
      <c r="F41" s="61">
        <v>636411855.81203628</v>
      </c>
      <c r="G41" s="61">
        <v>629431654.25194716</v>
      </c>
      <c r="H41" s="61">
        <v>631031849.35473168</v>
      </c>
    </row>
    <row r="42" spans="1:8">
      <c r="A42" s="48" t="s">
        <v>197</v>
      </c>
      <c r="B42" s="48"/>
      <c r="C42" s="61">
        <v>568067511.63166475</v>
      </c>
      <c r="D42" s="61">
        <v>565279584.54769611</v>
      </c>
      <c r="E42" s="61">
        <v>568273397.57770824</v>
      </c>
      <c r="F42" s="61">
        <v>567199211.74374223</v>
      </c>
      <c r="G42" s="61">
        <v>566254706.20332277</v>
      </c>
      <c r="H42" s="61">
        <v>559391022.66601157</v>
      </c>
    </row>
    <row r="43" spans="1:8">
      <c r="A43" s="48" t="s">
        <v>198</v>
      </c>
      <c r="B43" s="48"/>
      <c r="C43" s="179">
        <v>43.439576130705611</v>
      </c>
      <c r="D43" s="179">
        <v>47.369412378678469</v>
      </c>
      <c r="E43" s="179">
        <v>50.991896457014512</v>
      </c>
      <c r="F43" s="179">
        <v>43.635507064399718</v>
      </c>
      <c r="G43" s="179">
        <v>50.646205527785156</v>
      </c>
      <c r="H43" s="179">
        <v>44.229396660497997</v>
      </c>
    </row>
    <row r="44" spans="1:8">
      <c r="A44" s="156" t="s">
        <v>244</v>
      </c>
      <c r="B44" s="48"/>
      <c r="C44" s="62">
        <v>56220757.278308906</v>
      </c>
      <c r="D44" s="62">
        <v>55509441.214210294</v>
      </c>
      <c r="E44" s="62">
        <v>55509441.214210294</v>
      </c>
      <c r="F44" s="62">
        <v>55262096.459154226</v>
      </c>
      <c r="G44" s="62">
        <v>55039769.471086025</v>
      </c>
      <c r="H44" s="62">
        <v>54616264.395608291</v>
      </c>
    </row>
    <row r="45" spans="1:8">
      <c r="A45" s="48" t="s">
        <v>199</v>
      </c>
      <c r="B45" s="48"/>
      <c r="C45" s="62">
        <v>446507069.90800637</v>
      </c>
      <c r="D45" s="62">
        <v>445739310.07572854</v>
      </c>
      <c r="E45" s="62">
        <v>445739310.07572854</v>
      </c>
      <c r="F45" s="62">
        <v>443839401.79905689</v>
      </c>
      <c r="G45" s="62">
        <v>443179899.98514557</v>
      </c>
      <c r="H45" s="62">
        <v>438511044.2760365</v>
      </c>
    </row>
    <row r="46" spans="1:8">
      <c r="A46" s="48"/>
      <c r="B46" s="48"/>
      <c r="C46" s="63"/>
      <c r="D46" s="63"/>
      <c r="E46" s="63"/>
      <c r="F46" s="63"/>
      <c r="G46" s="63"/>
      <c r="H46" s="63"/>
    </row>
    <row r="47" spans="1:8">
      <c r="A47" s="461" t="s">
        <v>9</v>
      </c>
      <c r="B47" s="461"/>
      <c r="C47" s="462" t="s">
        <v>351</v>
      </c>
      <c r="D47" s="462" t="s">
        <v>338</v>
      </c>
      <c r="E47" s="462" t="s">
        <v>339</v>
      </c>
      <c r="F47" s="462" t="s">
        <v>331</v>
      </c>
      <c r="G47" s="462" t="s">
        <v>314</v>
      </c>
      <c r="H47" s="462" t="s">
        <v>296</v>
      </c>
    </row>
    <row r="48" spans="1:8">
      <c r="A48" s="58" t="s">
        <v>246</v>
      </c>
      <c r="B48" s="58"/>
      <c r="C48" s="44"/>
      <c r="D48" s="44"/>
      <c r="E48" s="44"/>
      <c r="F48" s="44"/>
      <c r="G48" s="44"/>
      <c r="H48" s="44"/>
    </row>
    <row r="49" spans="1:8">
      <c r="A49" s="58" t="s">
        <v>32</v>
      </c>
      <c r="B49" s="58"/>
      <c r="C49" s="64">
        <v>6531503.2234595781</v>
      </c>
      <c r="D49" s="64">
        <v>26049736.160392087</v>
      </c>
      <c r="E49" s="64">
        <v>6576943.9443167187</v>
      </c>
      <c r="F49" s="64">
        <v>6422527.8995245481</v>
      </c>
      <c r="G49" s="64">
        <v>6598529.2006477434</v>
      </c>
      <c r="H49" s="64">
        <v>6451735.1159030758</v>
      </c>
    </row>
    <row r="50" spans="1:8">
      <c r="A50" s="48" t="s">
        <v>33</v>
      </c>
      <c r="B50" s="48"/>
      <c r="C50" s="66">
        <v>-4388140.1492085541</v>
      </c>
      <c r="D50" s="66">
        <v>-15912421.537888942</v>
      </c>
      <c r="E50" s="66">
        <v>-3999127.9397286722</v>
      </c>
      <c r="F50" s="66">
        <v>-3769900.0961599178</v>
      </c>
      <c r="G50" s="66">
        <v>-3839935.2366128904</v>
      </c>
      <c r="H50" s="66">
        <v>-4303458.2653874643</v>
      </c>
    </row>
    <row r="51" spans="1:8">
      <c r="A51" s="58" t="s">
        <v>34</v>
      </c>
      <c r="B51" s="58"/>
      <c r="C51" s="64">
        <v>2143363.074251025</v>
      </c>
      <c r="D51" s="64">
        <v>10137314.622503141</v>
      </c>
      <c r="E51" s="64">
        <v>2577816.0045880466</v>
      </c>
      <c r="F51" s="64">
        <v>2652627.8033646308</v>
      </c>
      <c r="G51" s="64">
        <v>2758593.9640348544</v>
      </c>
      <c r="H51" s="64">
        <v>2148276.850515611</v>
      </c>
    </row>
    <row r="52" spans="1:8">
      <c r="A52" s="48" t="s">
        <v>297</v>
      </c>
      <c r="B52" s="48"/>
      <c r="C52" s="66">
        <v>-712058.78552206303</v>
      </c>
      <c r="D52" s="66">
        <v>-3200764.4095824892</v>
      </c>
      <c r="E52" s="66">
        <v>-872636.73425102199</v>
      </c>
      <c r="F52" s="66">
        <v>-737147.36120899091</v>
      </c>
      <c r="G52" s="66">
        <v>-889076.07971438207</v>
      </c>
      <c r="H52" s="66">
        <v>-701904.23440809408</v>
      </c>
    </row>
    <row r="53" spans="1:8">
      <c r="A53" s="58" t="s">
        <v>36</v>
      </c>
      <c r="B53" s="58"/>
      <c r="C53" s="64">
        <v>1431304.288728962</v>
      </c>
      <c r="D53" s="64">
        <v>6936550.2129206527</v>
      </c>
      <c r="E53" s="64">
        <v>1705179.2703370249</v>
      </c>
      <c r="F53" s="64">
        <v>1915480.4421556399</v>
      </c>
      <c r="G53" s="64">
        <v>1869517.8843204721</v>
      </c>
      <c r="H53" s="64">
        <v>1446372.6161075172</v>
      </c>
    </row>
    <row r="54" spans="1:8">
      <c r="A54" s="48" t="s">
        <v>81</v>
      </c>
      <c r="B54" s="48"/>
      <c r="C54" s="66">
        <v>130070.49762595601</v>
      </c>
      <c r="D54" s="66">
        <v>408600.65392057103</v>
      </c>
      <c r="E54" s="66">
        <v>64238.142923055995</v>
      </c>
      <c r="F54" s="66">
        <v>163821.97050104599</v>
      </c>
      <c r="G54" s="66">
        <v>83416.674132970002</v>
      </c>
      <c r="H54" s="66">
        <v>97123.866363498993</v>
      </c>
    </row>
    <row r="55" spans="1:8">
      <c r="A55" s="56" t="s">
        <v>37</v>
      </c>
      <c r="B55" s="56"/>
      <c r="C55" s="66">
        <v>-78127.955062636989</v>
      </c>
      <c r="D55" s="66">
        <v>-298400.97081190202</v>
      </c>
      <c r="E55" s="66">
        <v>-80415.566311555012</v>
      </c>
      <c r="F55" s="66">
        <v>-65767.829699308015</v>
      </c>
      <c r="G55" s="66">
        <v>-48766.766770878996</v>
      </c>
      <c r="H55" s="66">
        <v>-103450.80803016</v>
      </c>
    </row>
    <row r="56" spans="1:8">
      <c r="A56" s="58" t="s">
        <v>38</v>
      </c>
      <c r="B56" s="58"/>
      <c r="C56" s="64">
        <v>1483246.8312922809</v>
      </c>
      <c r="D56" s="64">
        <v>7046749.8960293224</v>
      </c>
      <c r="E56" s="64">
        <v>1689001.8469485261</v>
      </c>
      <c r="F56" s="64">
        <v>2013534.5829573779</v>
      </c>
      <c r="G56" s="64">
        <v>1904167.791682563</v>
      </c>
      <c r="H56" s="64">
        <v>1440045.6744408559</v>
      </c>
    </row>
    <row r="57" spans="1:8">
      <c r="A57" s="463"/>
      <c r="B57" s="463"/>
      <c r="C57" s="465"/>
      <c r="D57" s="465"/>
      <c r="E57" s="465"/>
      <c r="F57" s="465"/>
      <c r="G57" s="465"/>
      <c r="H57" s="465"/>
    </row>
    <row r="58" spans="1:8">
      <c r="A58" s="59" t="s">
        <v>195</v>
      </c>
      <c r="B58" s="60"/>
      <c r="C58" s="178">
        <v>0.67184230016872948</v>
      </c>
      <c r="D58" s="178">
        <v>0.61084770455692161</v>
      </c>
      <c r="E58" s="178">
        <v>0.60805261130200239</v>
      </c>
      <c r="F58" s="178">
        <v>0.58698072708084292</v>
      </c>
      <c r="G58" s="178">
        <v>0.58193805314007607</v>
      </c>
      <c r="H58" s="178">
        <v>0.66702339573423286</v>
      </c>
    </row>
    <row r="59" spans="1:8">
      <c r="A59" s="48" t="s">
        <v>101</v>
      </c>
      <c r="B59" s="48"/>
      <c r="C59" s="62">
        <v>56220757.278308906</v>
      </c>
      <c r="D59" s="62">
        <v>55509441.214210294</v>
      </c>
      <c r="E59" s="62">
        <v>55509441.214210294</v>
      </c>
      <c r="F59" s="62">
        <v>55262096.459154226</v>
      </c>
      <c r="G59" s="62">
        <v>55039769.471086025</v>
      </c>
      <c r="H59" s="62">
        <v>54616264.395608291</v>
      </c>
    </row>
    <row r="60" spans="1:8">
      <c r="A60" s="48" t="s">
        <v>199</v>
      </c>
      <c r="B60" s="48"/>
      <c r="C60" s="62">
        <v>441802538.42689753</v>
      </c>
      <c r="D60" s="62">
        <v>441915297.49968946</v>
      </c>
      <c r="E60" s="62">
        <v>441915297.49968946</v>
      </c>
      <c r="F60" s="62">
        <v>439591974.54952574</v>
      </c>
      <c r="G60" s="62">
        <v>438739238.67330748</v>
      </c>
      <c r="H60" s="62">
        <v>433929282.61267298</v>
      </c>
    </row>
    <row r="61" spans="1:8">
      <c r="A61" s="48"/>
      <c r="B61" s="48"/>
      <c r="C61" s="62"/>
      <c r="D61" s="62"/>
      <c r="E61" s="62"/>
      <c r="F61" s="62"/>
      <c r="G61" s="62"/>
      <c r="H61" s="62"/>
    </row>
    <row r="62" spans="1:8">
      <c r="A62" s="461" t="s">
        <v>9</v>
      </c>
      <c r="B62" s="461"/>
      <c r="C62" s="462" t="s">
        <v>351</v>
      </c>
      <c r="D62" s="462" t="s">
        <v>338</v>
      </c>
      <c r="E62" s="462" t="s">
        <v>339</v>
      </c>
      <c r="F62" s="462" t="s">
        <v>331</v>
      </c>
      <c r="G62" s="462" t="s">
        <v>314</v>
      </c>
      <c r="H62" s="462" t="s">
        <v>296</v>
      </c>
    </row>
    <row r="63" spans="1:8">
      <c r="A63" s="58" t="s">
        <v>247</v>
      </c>
      <c r="B63" s="58"/>
      <c r="C63" s="44"/>
      <c r="D63" s="44"/>
      <c r="E63" s="44"/>
      <c r="F63" s="44"/>
      <c r="G63" s="44"/>
      <c r="H63" s="44"/>
    </row>
    <row r="64" spans="1:8">
      <c r="A64" s="58" t="s">
        <v>32</v>
      </c>
      <c r="B64" s="58"/>
      <c r="C64" s="64">
        <v>6531871.2343795793</v>
      </c>
      <c r="D64" s="64">
        <v>26037256.035239086</v>
      </c>
      <c r="E64" s="64">
        <v>6577604.4259971976</v>
      </c>
      <c r="F64" s="64">
        <v>6413705.0996124707</v>
      </c>
      <c r="G64" s="64">
        <v>6596465.9422977436</v>
      </c>
      <c r="H64" s="64">
        <v>6449480.5673316754</v>
      </c>
    </row>
    <row r="65" spans="1:8">
      <c r="A65" s="48" t="s">
        <v>33</v>
      </c>
      <c r="B65" s="48"/>
      <c r="C65" s="66">
        <v>-4388140.1492085541</v>
      </c>
      <c r="D65" s="66">
        <v>-15912421.537888942</v>
      </c>
      <c r="E65" s="66">
        <v>-3999127.9397286722</v>
      </c>
      <c r="F65" s="66">
        <v>-3769900.0961599178</v>
      </c>
      <c r="G65" s="66">
        <v>-3839935.2366128904</v>
      </c>
      <c r="H65" s="66">
        <v>-4303458.2653874643</v>
      </c>
    </row>
    <row r="66" spans="1:8">
      <c r="A66" s="58" t="s">
        <v>34</v>
      </c>
      <c r="B66" s="58"/>
      <c r="C66" s="64">
        <v>2143731.0851710248</v>
      </c>
      <c r="D66" s="64">
        <v>10124834.497350143</v>
      </c>
      <c r="E66" s="64">
        <v>2578476.4862685245</v>
      </c>
      <c r="F66" s="64">
        <v>2643805.0034525529</v>
      </c>
      <c r="G66" s="64">
        <v>2756530.7056848537</v>
      </c>
      <c r="H66" s="64">
        <v>2146022.3019442111</v>
      </c>
    </row>
    <row r="67" spans="1:8">
      <c r="A67" s="48" t="s">
        <v>297</v>
      </c>
      <c r="B67" s="48"/>
      <c r="C67" s="66">
        <v>-712058.78552206303</v>
      </c>
      <c r="D67" s="66">
        <v>-3200764.4095824892</v>
      </c>
      <c r="E67" s="66">
        <v>-872636.73425102199</v>
      </c>
      <c r="F67" s="66">
        <v>-737147.36120899091</v>
      </c>
      <c r="G67" s="66">
        <v>-889076.07971438207</v>
      </c>
      <c r="H67" s="66">
        <v>-701904.23440809408</v>
      </c>
    </row>
    <row r="68" spans="1:8">
      <c r="A68" s="58" t="s">
        <v>36</v>
      </c>
      <c r="B68" s="58"/>
      <c r="C68" s="64">
        <v>1431672.299648962</v>
      </c>
      <c r="D68" s="64">
        <v>6924070.0877676532</v>
      </c>
      <c r="E68" s="64">
        <v>1705839.7520175029</v>
      </c>
      <c r="F68" s="64">
        <v>1906657.6422435618</v>
      </c>
      <c r="G68" s="64">
        <v>1867454.6259704719</v>
      </c>
      <c r="H68" s="64">
        <v>1444118.067536117</v>
      </c>
    </row>
    <row r="69" spans="1:8">
      <c r="A69" s="48" t="s">
        <v>81</v>
      </c>
      <c r="B69" s="48"/>
      <c r="C69" s="66">
        <v>130070.49762595601</v>
      </c>
      <c r="D69" s="66">
        <v>408600.65392057103</v>
      </c>
      <c r="E69" s="66">
        <v>64238.142923055995</v>
      </c>
      <c r="F69" s="66">
        <v>163821.97050104599</v>
      </c>
      <c r="G69" s="66">
        <v>83416.674132970002</v>
      </c>
      <c r="H69" s="66">
        <v>97123.866363498993</v>
      </c>
    </row>
    <row r="70" spans="1:8">
      <c r="A70" s="56" t="s">
        <v>37</v>
      </c>
      <c r="B70" s="56"/>
      <c r="C70" s="66">
        <v>-78127.955062636989</v>
      </c>
      <c r="D70" s="66">
        <v>-298400.97081190202</v>
      </c>
      <c r="E70" s="66">
        <v>-80415.566311555012</v>
      </c>
      <c r="F70" s="66">
        <v>-65767.829699308015</v>
      </c>
      <c r="G70" s="66">
        <v>-48766.766770878996</v>
      </c>
      <c r="H70" s="66">
        <v>-103450.80803016</v>
      </c>
    </row>
    <row r="71" spans="1:8">
      <c r="A71" s="58" t="s">
        <v>38</v>
      </c>
      <c r="B71" s="58"/>
      <c r="C71" s="64">
        <v>1483614.8422122812</v>
      </c>
      <c r="D71" s="64">
        <v>7034269.7708763219</v>
      </c>
      <c r="E71" s="64">
        <v>1689662.3286290041</v>
      </c>
      <c r="F71" s="64">
        <v>2004711.7830453</v>
      </c>
      <c r="G71" s="64">
        <v>1902104.5333325628</v>
      </c>
      <c r="H71" s="64">
        <v>1437791.125869456</v>
      </c>
    </row>
    <row r="72" spans="1:8">
      <c r="A72" s="463"/>
      <c r="B72" s="463"/>
      <c r="C72" s="465"/>
      <c r="D72" s="465"/>
      <c r="E72" s="465"/>
      <c r="F72" s="465"/>
      <c r="G72" s="465"/>
      <c r="H72" s="465"/>
    </row>
    <row r="73" spans="1:8">
      <c r="A73" s="59" t="s">
        <v>195</v>
      </c>
      <c r="B73" s="60"/>
      <c r="C73" s="178">
        <v>0.67180444802895067</v>
      </c>
      <c r="D73" s="178">
        <v>0.61114049484910815</v>
      </c>
      <c r="E73" s="178">
        <v>0.60799155448184072</v>
      </c>
      <c r="F73" s="178">
        <v>0.5877881875778328</v>
      </c>
      <c r="G73" s="178">
        <v>0.58212007311225922</v>
      </c>
      <c r="H73" s="178">
        <v>0.66725656748011897</v>
      </c>
    </row>
    <row r="74" spans="1:8">
      <c r="A74" s="48" t="s">
        <v>101</v>
      </c>
      <c r="B74" s="48"/>
      <c r="C74" s="62">
        <v>56220757.278308906</v>
      </c>
      <c r="D74" s="62">
        <v>55509441.214210294</v>
      </c>
      <c r="E74" s="62">
        <v>55509441.214210294</v>
      </c>
      <c r="F74" s="62">
        <v>55262096.459154226</v>
      </c>
      <c r="G74" s="62">
        <v>55039769.471086025</v>
      </c>
      <c r="H74" s="62">
        <v>54616264.395608291</v>
      </c>
    </row>
    <row r="75" spans="1:8">
      <c r="A75" s="48" t="s">
        <v>199</v>
      </c>
      <c r="B75" s="48"/>
      <c r="C75" s="62">
        <v>441802538.42689753</v>
      </c>
      <c r="D75" s="62">
        <v>441915297.49968946</v>
      </c>
      <c r="E75" s="62">
        <v>441915297.49968946</v>
      </c>
      <c r="F75" s="62">
        <v>439591974.54952574</v>
      </c>
      <c r="G75" s="62">
        <v>438739238.67330748</v>
      </c>
      <c r="H75" s="62">
        <v>433929282.61267298</v>
      </c>
    </row>
    <row r="76" spans="1:8">
      <c r="A76" s="67"/>
      <c r="B76" s="67"/>
      <c r="C76" s="67"/>
      <c r="D76" s="67"/>
      <c r="E76" s="67"/>
      <c r="F76" s="67"/>
      <c r="G76" s="67"/>
      <c r="H76" s="67"/>
    </row>
    <row r="77" spans="1:8">
      <c r="A77" s="461" t="s">
        <v>9</v>
      </c>
      <c r="B77" s="466"/>
      <c r="C77" s="462" t="s">
        <v>351</v>
      </c>
      <c r="D77" s="462" t="s">
        <v>338</v>
      </c>
      <c r="E77" s="462" t="s">
        <v>339</v>
      </c>
      <c r="F77" s="462" t="s">
        <v>331</v>
      </c>
      <c r="G77" s="462" t="s">
        <v>314</v>
      </c>
      <c r="H77" s="462" t="s">
        <v>296</v>
      </c>
    </row>
    <row r="78" spans="1:8" ht="15.75">
      <c r="A78" s="58" t="s">
        <v>248</v>
      </c>
      <c r="B78" s="56"/>
      <c r="C78" s="157"/>
      <c r="D78" s="157"/>
      <c r="E78" s="157"/>
      <c r="F78" s="157"/>
      <c r="G78" s="157"/>
      <c r="H78" s="157"/>
    </row>
    <row r="79" spans="1:8">
      <c r="A79" s="54" t="s">
        <v>32</v>
      </c>
      <c r="B79" s="54"/>
      <c r="C79" s="158">
        <v>4381286.4060937744</v>
      </c>
      <c r="D79" s="158">
        <v>17108663.217756189</v>
      </c>
      <c r="E79" s="158">
        <v>4389614.4448237568</v>
      </c>
      <c r="F79" s="158">
        <v>4248538.9623364471</v>
      </c>
      <c r="G79" s="158">
        <v>4267198.0817701453</v>
      </c>
      <c r="H79" s="158">
        <v>4203311.7288258411</v>
      </c>
    </row>
    <row r="80" spans="1:8">
      <c r="A80" s="57" t="s">
        <v>319</v>
      </c>
      <c r="B80" s="57"/>
      <c r="C80" s="133">
        <v>2763791.051918718</v>
      </c>
      <c r="D80" s="133">
        <v>10851075.703875097</v>
      </c>
      <c r="E80" s="133">
        <v>2765801.89649776</v>
      </c>
      <c r="F80" s="133">
        <v>2746949.541885782</v>
      </c>
      <c r="G80" s="133">
        <v>2655921.6883762344</v>
      </c>
      <c r="H80" s="133">
        <v>2682402.5771153211</v>
      </c>
    </row>
    <row r="81" spans="1:8">
      <c r="A81" s="57" t="s">
        <v>320</v>
      </c>
      <c r="B81" s="57"/>
      <c r="C81" s="133">
        <v>1617495.3541750561</v>
      </c>
      <c r="D81" s="133">
        <v>6257587.5138810929</v>
      </c>
      <c r="E81" s="133">
        <v>1623812.5483259971</v>
      </c>
      <c r="F81" s="133">
        <v>1501589.4204506651</v>
      </c>
      <c r="G81" s="133">
        <v>1611276.393393911</v>
      </c>
      <c r="H81" s="133">
        <v>1520909.15171052</v>
      </c>
    </row>
    <row r="82" spans="1:8">
      <c r="A82" s="56" t="s">
        <v>33</v>
      </c>
      <c r="B82" s="56"/>
      <c r="C82" s="159">
        <v>-3236831.930909866</v>
      </c>
      <c r="D82" s="159">
        <v>-11444160.484585851</v>
      </c>
      <c r="E82" s="159">
        <v>-2865944.371393308</v>
      </c>
      <c r="F82" s="159">
        <v>-2679504.6861248841</v>
      </c>
      <c r="G82" s="159">
        <v>-2747720.8215069189</v>
      </c>
      <c r="H82" s="159">
        <v>-3150990.6055607409</v>
      </c>
    </row>
    <row r="83" spans="1:8">
      <c r="A83" s="54" t="s">
        <v>34</v>
      </c>
      <c r="B83" s="54"/>
      <c r="C83" s="158">
        <v>1144454.4751839079</v>
      </c>
      <c r="D83" s="158">
        <v>5664502.733170338</v>
      </c>
      <c r="E83" s="158">
        <v>1523670.073430449</v>
      </c>
      <c r="F83" s="158">
        <v>1569034.276211563</v>
      </c>
      <c r="G83" s="158">
        <v>1519477.260263226</v>
      </c>
      <c r="H83" s="158">
        <v>1052321.1232650999</v>
      </c>
    </row>
    <row r="84" spans="1:8">
      <c r="A84" s="48" t="s">
        <v>297</v>
      </c>
      <c r="B84" s="48"/>
      <c r="C84" s="159">
        <v>-222598.758154062</v>
      </c>
      <c r="D84" s="159">
        <v>-1395374.1001848369</v>
      </c>
      <c r="E84" s="159">
        <v>-400403.02681281901</v>
      </c>
      <c r="F84" s="159">
        <v>-306578.58154100599</v>
      </c>
      <c r="G84" s="159">
        <v>-426654.32306466001</v>
      </c>
      <c r="H84" s="159">
        <v>-261738.168766352</v>
      </c>
    </row>
    <row r="85" spans="1:8">
      <c r="A85" s="69" t="s">
        <v>36</v>
      </c>
      <c r="B85" s="69"/>
      <c r="C85" s="158">
        <v>921855.71702984604</v>
      </c>
      <c r="D85" s="158">
        <v>4269128.6329855006</v>
      </c>
      <c r="E85" s="158">
        <v>1123267.0466176299</v>
      </c>
      <c r="F85" s="158">
        <v>1262455.694670557</v>
      </c>
      <c r="G85" s="158">
        <v>1092822.937198566</v>
      </c>
      <c r="H85" s="158">
        <v>790582.95449874795</v>
      </c>
    </row>
    <row r="86" spans="1:8">
      <c r="A86" s="56" t="s">
        <v>81</v>
      </c>
      <c r="B86" s="56"/>
      <c r="C86" s="66">
        <v>129405.008427836</v>
      </c>
      <c r="D86" s="66">
        <v>382058.27216442401</v>
      </c>
      <c r="E86" s="66">
        <v>61821.460471236998</v>
      </c>
      <c r="F86" s="66">
        <v>157477.10363629699</v>
      </c>
      <c r="G86" s="66">
        <v>76447.001884861005</v>
      </c>
      <c r="H86" s="66">
        <v>86312.706172028993</v>
      </c>
    </row>
    <row r="87" spans="1:8">
      <c r="A87" s="56" t="s">
        <v>37</v>
      </c>
      <c r="B87" s="56"/>
      <c r="C87" s="66">
        <v>-46773.968602392</v>
      </c>
      <c r="D87" s="66">
        <v>-248542.72628616399</v>
      </c>
      <c r="E87" s="66">
        <v>-56766.155150824001</v>
      </c>
      <c r="F87" s="66">
        <v>-62480.813507710001</v>
      </c>
      <c r="G87" s="66">
        <v>-41428.681430425</v>
      </c>
      <c r="H87" s="66">
        <v>-87867.076197204995</v>
      </c>
    </row>
    <row r="88" spans="1:8">
      <c r="A88" s="54" t="s">
        <v>38</v>
      </c>
      <c r="B88" s="54"/>
      <c r="C88" s="158">
        <v>1004486.75685529</v>
      </c>
      <c r="D88" s="158">
        <v>4402644.178863761</v>
      </c>
      <c r="E88" s="158">
        <v>1128322.351938043</v>
      </c>
      <c r="F88" s="158">
        <v>1357451.9847991441</v>
      </c>
      <c r="G88" s="158">
        <v>1127841.2576530019</v>
      </c>
      <c r="H88" s="158">
        <v>789028.58447357197</v>
      </c>
    </row>
    <row r="89" spans="1:8">
      <c r="A89" s="51" t="s">
        <v>102</v>
      </c>
      <c r="B89" s="54"/>
      <c r="C89" s="159">
        <v>-83253.390532525023</v>
      </c>
      <c r="D89" s="159">
        <v>-345150.46622643108</v>
      </c>
      <c r="E89" s="159">
        <v>-86696.375079207006</v>
      </c>
      <c r="F89" s="159">
        <v>-92132.552626160206</v>
      </c>
      <c r="G89" s="159">
        <v>-93156.904196886928</v>
      </c>
      <c r="H89" s="159">
        <v>-73164.634324176935</v>
      </c>
    </row>
    <row r="90" spans="1:8">
      <c r="A90" s="50" t="s">
        <v>227</v>
      </c>
      <c r="B90" s="54"/>
      <c r="C90" s="158">
        <v>921233.36632276501</v>
      </c>
      <c r="D90" s="158">
        <v>4057493.7126373299</v>
      </c>
      <c r="E90" s="158">
        <v>1041625.976858836</v>
      </c>
      <c r="F90" s="158">
        <v>1265319.4321729839</v>
      </c>
      <c r="G90" s="158">
        <v>1034684.353456115</v>
      </c>
      <c r="H90" s="158">
        <v>715863.95014939504</v>
      </c>
    </row>
    <row r="91" spans="1:8">
      <c r="A91" s="463"/>
      <c r="B91" s="463"/>
      <c r="C91" s="465"/>
      <c r="D91" s="465"/>
      <c r="E91" s="465"/>
      <c r="F91" s="465"/>
      <c r="G91" s="465"/>
      <c r="H91" s="465"/>
    </row>
    <row r="92" spans="1:8">
      <c r="A92" s="59" t="s">
        <v>195</v>
      </c>
      <c r="B92" s="60"/>
      <c r="C92" s="178">
        <v>0.73878574256361607</v>
      </c>
      <c r="D92" s="178">
        <v>0.66891026720945412</v>
      </c>
      <c r="E92" s="178">
        <v>0.65289204949943525</v>
      </c>
      <c r="F92" s="178">
        <v>0.63068850489047035</v>
      </c>
      <c r="G92" s="178">
        <v>0.64391686742769916</v>
      </c>
      <c r="H92" s="178">
        <v>0.74964475842978773</v>
      </c>
    </row>
    <row r="93" spans="1:8">
      <c r="A93" s="48" t="s">
        <v>226</v>
      </c>
      <c r="B93" s="48"/>
      <c r="C93" s="61">
        <v>471372526.49444067</v>
      </c>
      <c r="D93" s="61">
        <v>468931006.99922657</v>
      </c>
      <c r="E93" s="61">
        <v>470530350.36198199</v>
      </c>
      <c r="F93" s="61">
        <v>468829905.82858717</v>
      </c>
      <c r="G93" s="61">
        <v>468776972.71537465</v>
      </c>
      <c r="H93" s="61">
        <v>467586799.09096235</v>
      </c>
    </row>
    <row r="94" spans="1:8">
      <c r="A94" s="48" t="s">
        <v>200</v>
      </c>
      <c r="B94" s="48"/>
      <c r="C94" s="61">
        <v>503666840.08077967</v>
      </c>
      <c r="D94" s="61">
        <v>498638191.5716905</v>
      </c>
      <c r="E94" s="61">
        <v>497213872.53921402</v>
      </c>
      <c r="F94" s="61">
        <v>501655598.42498958</v>
      </c>
      <c r="G94" s="61">
        <v>496512434.99858481</v>
      </c>
      <c r="H94" s="61">
        <v>499170860.32397336</v>
      </c>
    </row>
    <row r="95" spans="1:8">
      <c r="A95" s="48" t="s">
        <v>197</v>
      </c>
      <c r="B95" s="48"/>
      <c r="C95" s="61">
        <v>535595205.19531476</v>
      </c>
      <c r="D95" s="61">
        <v>532150875.10078412</v>
      </c>
      <c r="E95" s="61">
        <v>536405422.53693891</v>
      </c>
      <c r="F95" s="61">
        <v>533827498.66463923</v>
      </c>
      <c r="G95" s="61">
        <v>532731501.10398769</v>
      </c>
      <c r="H95" s="61">
        <v>525639078.09757078</v>
      </c>
    </row>
    <row r="96" spans="1:8">
      <c r="A96" s="48" t="s">
        <v>198</v>
      </c>
      <c r="B96" s="48"/>
      <c r="C96" s="70">
        <v>16.451276523813384</v>
      </c>
      <c r="D96" s="70">
        <v>23.948797137689418</v>
      </c>
      <c r="E96" s="70">
        <v>27.100569114893226</v>
      </c>
      <c r="F96" s="70">
        <v>21.137326857598378</v>
      </c>
      <c r="G96" s="70">
        <v>27.01463796773378</v>
      </c>
      <c r="H96" s="70">
        <v>20.585333495026727</v>
      </c>
    </row>
    <row r="97" spans="1:8">
      <c r="A97" s="156" t="s">
        <v>244</v>
      </c>
      <c r="B97" s="48"/>
      <c r="C97" s="62">
        <v>37047535.486724153</v>
      </c>
      <c r="D97" s="62">
        <v>36704247.120289534</v>
      </c>
      <c r="E97" s="62">
        <v>36704247.120289534</v>
      </c>
      <c r="F97" s="62">
        <v>36499799.327376187</v>
      </c>
      <c r="G97" s="62">
        <v>36326633.547682196</v>
      </c>
      <c r="H97" s="62">
        <v>36072631.544508934</v>
      </c>
    </row>
    <row r="98" spans="1:8">
      <c r="A98" s="48" t="s">
        <v>199</v>
      </c>
      <c r="B98" s="48"/>
      <c r="C98" s="62">
        <v>298181870.28709245</v>
      </c>
      <c r="D98" s="62">
        <v>293230664.52046895</v>
      </c>
      <c r="E98" s="62">
        <v>293230664.52046895</v>
      </c>
      <c r="F98" s="62">
        <v>293783785.82275343</v>
      </c>
      <c r="G98" s="62">
        <v>294176535.61748153</v>
      </c>
      <c r="H98" s="62">
        <v>290658801.64140153</v>
      </c>
    </row>
    <row r="99" spans="1:8">
      <c r="A99" s="67"/>
      <c r="B99" s="67"/>
      <c r="C99" s="67"/>
      <c r="D99" s="67"/>
      <c r="E99" s="67"/>
      <c r="F99" s="67"/>
      <c r="G99" s="67"/>
      <c r="H99" s="67"/>
    </row>
    <row r="100" spans="1:8">
      <c r="A100" s="461" t="s">
        <v>9</v>
      </c>
      <c r="B100" s="466"/>
      <c r="C100" s="462" t="s">
        <v>351</v>
      </c>
      <c r="D100" s="462" t="s">
        <v>338</v>
      </c>
      <c r="E100" s="462" t="s">
        <v>339</v>
      </c>
      <c r="F100" s="462" t="s">
        <v>331</v>
      </c>
      <c r="G100" s="462" t="s">
        <v>314</v>
      </c>
      <c r="H100" s="462" t="s">
        <v>296</v>
      </c>
    </row>
    <row r="101" spans="1:8" ht="15.75">
      <c r="A101" s="58" t="s">
        <v>249</v>
      </c>
      <c r="B101" s="56"/>
      <c r="C101" s="157"/>
      <c r="D101" s="157"/>
      <c r="E101" s="157"/>
      <c r="F101" s="157"/>
      <c r="G101" s="157"/>
      <c r="H101" s="157"/>
    </row>
    <row r="102" spans="1:8">
      <c r="A102" s="54" t="s">
        <v>32</v>
      </c>
      <c r="B102" s="54"/>
      <c r="C102" s="158">
        <v>4381654.4170137737</v>
      </c>
      <c r="D102" s="158">
        <v>17096183.092603192</v>
      </c>
      <c r="E102" s="158">
        <v>4390274.9265042348</v>
      </c>
      <c r="F102" s="158">
        <v>4239716.1624243688</v>
      </c>
      <c r="G102" s="158">
        <v>4265134.8234201446</v>
      </c>
      <c r="H102" s="158">
        <v>4201057.1802544408</v>
      </c>
    </row>
    <row r="103" spans="1:8">
      <c r="A103" s="57" t="s">
        <v>319</v>
      </c>
      <c r="B103" s="57"/>
      <c r="C103" s="133">
        <v>2764159.0628387174</v>
      </c>
      <c r="D103" s="133">
        <v>10838595.578722099</v>
      </c>
      <c r="E103" s="133">
        <v>2766462.3781782379</v>
      </c>
      <c r="F103" s="133">
        <v>2738126.7419737037</v>
      </c>
      <c r="G103" s="133">
        <v>2653858.4300262337</v>
      </c>
      <c r="H103" s="133">
        <v>2680148.0285439207</v>
      </c>
    </row>
    <row r="104" spans="1:8">
      <c r="A104" s="57" t="s">
        <v>320</v>
      </c>
      <c r="B104" s="57"/>
      <c r="C104" s="133">
        <v>1617495.3541750561</v>
      </c>
      <c r="D104" s="133">
        <v>6257587.5138810929</v>
      </c>
      <c r="E104" s="133">
        <v>1623812.5483259971</v>
      </c>
      <c r="F104" s="133">
        <v>1501589.4204506651</v>
      </c>
      <c r="G104" s="133">
        <v>1611276.393393911</v>
      </c>
      <c r="H104" s="133">
        <v>1520909.15171052</v>
      </c>
    </row>
    <row r="105" spans="1:8">
      <c r="A105" s="56" t="s">
        <v>33</v>
      </c>
      <c r="B105" s="56"/>
      <c r="C105" s="159">
        <v>-3236831.930909866</v>
      </c>
      <c r="D105" s="159">
        <v>-11444160.484585851</v>
      </c>
      <c r="E105" s="159">
        <v>-2865944.371393308</v>
      </c>
      <c r="F105" s="159">
        <v>-2679504.6861248841</v>
      </c>
      <c r="G105" s="159">
        <v>-2747720.8215069189</v>
      </c>
      <c r="H105" s="159">
        <v>-3150990.6055607409</v>
      </c>
    </row>
    <row r="106" spans="1:8">
      <c r="A106" s="54" t="s">
        <v>34</v>
      </c>
      <c r="B106" s="54"/>
      <c r="C106" s="158">
        <v>1144822.4861039079</v>
      </c>
      <c r="D106" s="158">
        <v>5652022.6080173384</v>
      </c>
      <c r="E106" s="158">
        <v>1524330.555110927</v>
      </c>
      <c r="F106" s="158">
        <v>1560211.476299485</v>
      </c>
      <c r="G106" s="158">
        <v>1517414.001913226</v>
      </c>
      <c r="H106" s="158">
        <v>1050066.5746937001</v>
      </c>
    </row>
    <row r="107" spans="1:8">
      <c r="A107" s="48" t="s">
        <v>297</v>
      </c>
      <c r="B107" s="48"/>
      <c r="C107" s="159">
        <v>-222598.758154062</v>
      </c>
      <c r="D107" s="159">
        <v>-1395374.1001848369</v>
      </c>
      <c r="E107" s="159">
        <v>-400403.02681281901</v>
      </c>
      <c r="F107" s="159">
        <v>-306578.58154100599</v>
      </c>
      <c r="G107" s="159">
        <v>-426654.32306466001</v>
      </c>
      <c r="H107" s="159">
        <v>-261738.168766352</v>
      </c>
    </row>
    <row r="108" spans="1:8">
      <c r="A108" s="69" t="s">
        <v>36</v>
      </c>
      <c r="B108" s="69"/>
      <c r="C108" s="158">
        <v>922223.72794984595</v>
      </c>
      <c r="D108" s="158">
        <v>4256648.5078325011</v>
      </c>
      <c r="E108" s="158">
        <v>1123927.5282981079</v>
      </c>
      <c r="F108" s="158">
        <v>1253632.894758479</v>
      </c>
      <c r="G108" s="158">
        <v>1090759.678848566</v>
      </c>
      <c r="H108" s="158">
        <v>788328.40592734795</v>
      </c>
    </row>
    <row r="109" spans="1:8">
      <c r="A109" s="56" t="s">
        <v>81</v>
      </c>
      <c r="B109" s="56"/>
      <c r="C109" s="66">
        <v>129405.008427836</v>
      </c>
      <c r="D109" s="66">
        <v>382058.27216442401</v>
      </c>
      <c r="E109" s="66">
        <v>61821.460471236998</v>
      </c>
      <c r="F109" s="66">
        <v>157477.10363629699</v>
      </c>
      <c r="G109" s="66">
        <v>76447.001884861005</v>
      </c>
      <c r="H109" s="66">
        <v>86312.706172028993</v>
      </c>
    </row>
    <row r="110" spans="1:8">
      <c r="A110" s="56" t="s">
        <v>37</v>
      </c>
      <c r="B110" s="56"/>
      <c r="C110" s="66">
        <v>-46773.968602392</v>
      </c>
      <c r="D110" s="66">
        <v>-248542.72628616399</v>
      </c>
      <c r="E110" s="66">
        <v>-56766.155150824001</v>
      </c>
      <c r="F110" s="66">
        <v>-62480.813507710001</v>
      </c>
      <c r="G110" s="66">
        <v>-41428.681430425</v>
      </c>
      <c r="H110" s="66">
        <v>-87867.076197204995</v>
      </c>
    </row>
    <row r="111" spans="1:8">
      <c r="A111" s="54" t="s">
        <v>38</v>
      </c>
      <c r="B111" s="54"/>
      <c r="C111" s="158">
        <v>1004854.7677752899</v>
      </c>
      <c r="D111" s="158">
        <v>4390164.0537107605</v>
      </c>
      <c r="E111" s="158">
        <v>1128982.833618521</v>
      </c>
      <c r="F111" s="158">
        <v>1348629.184887066</v>
      </c>
      <c r="G111" s="158">
        <v>1125777.9993030019</v>
      </c>
      <c r="H111" s="158">
        <v>786774.03590217198</v>
      </c>
    </row>
    <row r="112" spans="1:8">
      <c r="A112" s="51" t="s">
        <v>102</v>
      </c>
      <c r="B112" s="54"/>
      <c r="C112" s="159">
        <v>-83253.390532524907</v>
      </c>
      <c r="D112" s="159">
        <v>-345150.46622643061</v>
      </c>
      <c r="E112" s="159">
        <v>-86696.375079207006</v>
      </c>
      <c r="F112" s="159">
        <v>-92132.552626159973</v>
      </c>
      <c r="G112" s="159">
        <v>-93156.904196886928</v>
      </c>
      <c r="H112" s="159">
        <v>-73164.634324176935</v>
      </c>
    </row>
    <row r="113" spans="1:8">
      <c r="A113" s="50" t="s">
        <v>227</v>
      </c>
      <c r="B113" s="54"/>
      <c r="C113" s="158">
        <v>921601.37724276504</v>
      </c>
      <c r="D113" s="158">
        <v>4045013.5874843299</v>
      </c>
      <c r="E113" s="158">
        <v>1042286.458539314</v>
      </c>
      <c r="F113" s="158">
        <v>1256496.632260906</v>
      </c>
      <c r="G113" s="158">
        <v>1032621.095106115</v>
      </c>
      <c r="H113" s="158">
        <v>713609.40157799504</v>
      </c>
    </row>
    <row r="114" spans="1:8">
      <c r="A114" s="463"/>
      <c r="B114" s="463"/>
      <c r="C114" s="465"/>
      <c r="D114" s="465"/>
      <c r="E114" s="465"/>
      <c r="F114" s="465"/>
      <c r="G114" s="465"/>
      <c r="H114" s="465"/>
    </row>
    <row r="115" spans="1:8">
      <c r="A115" s="59" t="s">
        <v>195</v>
      </c>
      <c r="B115" s="60"/>
      <c r="C115" s="178">
        <v>0.73872369266306992</v>
      </c>
      <c r="D115" s="178">
        <v>0.66939856824166</v>
      </c>
      <c r="E115" s="178">
        <v>0.65279382712264944</v>
      </c>
      <c r="F115" s="178">
        <v>0.63200096031727759</v>
      </c>
      <c r="G115" s="178">
        <v>0.64422836211858947</v>
      </c>
      <c r="H115" s="178">
        <v>0.75004706443198144</v>
      </c>
    </row>
    <row r="116" spans="1:8">
      <c r="A116" s="48" t="s">
        <v>226</v>
      </c>
      <c r="B116" s="48"/>
      <c r="C116" s="61">
        <v>471372526.49444067</v>
      </c>
      <c r="D116" s="61">
        <v>468931006.99922657</v>
      </c>
      <c r="E116" s="61">
        <v>470530350.36198199</v>
      </c>
      <c r="F116" s="61">
        <v>468829905.82858717</v>
      </c>
      <c r="G116" s="61">
        <v>468776972.71537465</v>
      </c>
      <c r="H116" s="61">
        <v>467586799.09096235</v>
      </c>
    </row>
    <row r="117" spans="1:8">
      <c r="A117" s="48" t="s">
        <v>200</v>
      </c>
      <c r="B117" s="48"/>
      <c r="C117" s="61">
        <v>503666840.08077967</v>
      </c>
      <c r="D117" s="61">
        <v>498638191.5716905</v>
      </c>
      <c r="E117" s="61">
        <v>497213872.53921402</v>
      </c>
      <c r="F117" s="61">
        <v>501655598.42498958</v>
      </c>
      <c r="G117" s="61">
        <v>496512434.99858481</v>
      </c>
      <c r="H117" s="61">
        <v>499170860.32397336</v>
      </c>
    </row>
    <row r="118" spans="1:8">
      <c r="A118" s="48" t="s">
        <v>197</v>
      </c>
      <c r="B118" s="48"/>
      <c r="C118" s="61">
        <v>535595205.19531476</v>
      </c>
      <c r="D118" s="61">
        <v>532150875.10078412</v>
      </c>
      <c r="E118" s="61">
        <v>536405422.53693891</v>
      </c>
      <c r="F118" s="61">
        <v>533827498.66463923</v>
      </c>
      <c r="G118" s="61">
        <v>532731501.10398769</v>
      </c>
      <c r="H118" s="61">
        <v>525639078.09757078</v>
      </c>
    </row>
    <row r="119" spans="1:8">
      <c r="A119" s="48" t="s">
        <v>198</v>
      </c>
      <c r="B119" s="48"/>
      <c r="C119" s="70">
        <v>16.451276523813384</v>
      </c>
      <c r="D119" s="70">
        <v>23.948797137689418</v>
      </c>
      <c r="E119" s="70">
        <v>27.100569114893226</v>
      </c>
      <c r="F119" s="70">
        <v>21.137326857598378</v>
      </c>
      <c r="G119" s="70">
        <v>27.01463796773378</v>
      </c>
      <c r="H119" s="70">
        <v>20.585333495026727</v>
      </c>
    </row>
    <row r="120" spans="1:8">
      <c r="A120" s="156" t="s">
        <v>244</v>
      </c>
      <c r="B120" s="48"/>
      <c r="C120" s="62">
        <v>37047535.486724153</v>
      </c>
      <c r="D120" s="62">
        <v>36704247.120289534</v>
      </c>
      <c r="E120" s="62">
        <v>36704247.120289534</v>
      </c>
      <c r="F120" s="62">
        <v>36499799.327376187</v>
      </c>
      <c r="G120" s="62">
        <v>36326633.547682196</v>
      </c>
      <c r="H120" s="62">
        <v>36072631.544508934</v>
      </c>
    </row>
    <row r="121" spans="1:8">
      <c r="A121" s="48" t="s">
        <v>199</v>
      </c>
      <c r="B121" s="48"/>
      <c r="C121" s="62">
        <v>298181870.28709245</v>
      </c>
      <c r="D121" s="62">
        <v>293230664.52046895</v>
      </c>
      <c r="E121" s="62">
        <v>293230664.52046895</v>
      </c>
      <c r="F121" s="62">
        <v>293783785.82275343</v>
      </c>
      <c r="G121" s="62">
        <v>294176535.61748153</v>
      </c>
      <c r="H121" s="62">
        <v>290658801.64140153</v>
      </c>
    </row>
    <row r="122" spans="1:8">
      <c r="A122" s="76"/>
    </row>
    <row r="123" spans="1:8">
      <c r="A123" s="461" t="s">
        <v>9</v>
      </c>
      <c r="B123" s="466"/>
      <c r="C123" s="462" t="s">
        <v>351</v>
      </c>
      <c r="D123" s="462" t="s">
        <v>338</v>
      </c>
      <c r="E123" s="462" t="s">
        <v>339</v>
      </c>
      <c r="F123" s="462" t="s">
        <v>331</v>
      </c>
      <c r="G123" s="462" t="s">
        <v>314</v>
      </c>
      <c r="H123" s="462" t="s">
        <v>296</v>
      </c>
    </row>
    <row r="124" spans="1:8">
      <c r="A124" s="58" t="s">
        <v>250</v>
      </c>
      <c r="B124" s="56"/>
      <c r="C124" s="157"/>
      <c r="D124" s="157"/>
      <c r="E124" s="157"/>
      <c r="F124" s="157"/>
      <c r="G124" s="157"/>
      <c r="H124" s="157"/>
    </row>
    <row r="125" spans="1:8">
      <c r="A125" s="54" t="s">
        <v>32</v>
      </c>
      <c r="B125" s="54"/>
      <c r="C125" s="158">
        <v>4189515.1562722451</v>
      </c>
      <c r="D125" s="158">
        <v>16383594.229270168</v>
      </c>
      <c r="E125" s="158">
        <v>4212159.5037559224</v>
      </c>
      <c r="F125" s="158">
        <v>4067945.9148074458</v>
      </c>
      <c r="G125" s="158">
        <v>4081034.815923064</v>
      </c>
      <c r="H125" s="158">
        <v>4022453.9947837372</v>
      </c>
    </row>
    <row r="126" spans="1:8">
      <c r="A126" s="56" t="s">
        <v>33</v>
      </c>
      <c r="B126" s="56"/>
      <c r="C126" s="159">
        <v>-3126229.0477969288</v>
      </c>
      <c r="D126" s="159">
        <v>-11061194.803882288</v>
      </c>
      <c r="E126" s="159">
        <v>-2773803.090854405</v>
      </c>
      <c r="F126" s="159">
        <v>-2589579.1044082949</v>
      </c>
      <c r="G126" s="159">
        <v>-2653840.256384749</v>
      </c>
      <c r="H126" s="159">
        <v>-3043972.3522348399</v>
      </c>
    </row>
    <row r="127" spans="1:8">
      <c r="A127" s="54" t="s">
        <v>34</v>
      </c>
      <c r="B127" s="54"/>
      <c r="C127" s="158">
        <v>1063286.1084753161</v>
      </c>
      <c r="D127" s="158">
        <v>5322399.4253878798</v>
      </c>
      <c r="E127" s="158">
        <v>1438356.412901517</v>
      </c>
      <c r="F127" s="158">
        <v>1478366.8103991509</v>
      </c>
      <c r="G127" s="158">
        <v>1427194.5595383151</v>
      </c>
      <c r="H127" s="158">
        <v>978481.64254889695</v>
      </c>
    </row>
    <row r="128" spans="1:8">
      <c r="A128" s="48" t="s">
        <v>297</v>
      </c>
      <c r="B128" s="48"/>
      <c r="C128" s="159">
        <v>-224679.80539062599</v>
      </c>
      <c r="D128" s="159">
        <v>-1398255.379845581</v>
      </c>
      <c r="E128" s="159">
        <v>-401784.61113969999</v>
      </c>
      <c r="F128" s="159">
        <v>-307984.969301479</v>
      </c>
      <c r="G128" s="159">
        <v>-427445.54849005298</v>
      </c>
      <c r="H128" s="159">
        <v>-261040.25091434899</v>
      </c>
    </row>
    <row r="129" spans="1:8">
      <c r="A129" s="69" t="s">
        <v>36</v>
      </c>
      <c r="B129" s="69"/>
      <c r="C129" s="158">
        <v>838606.30308469001</v>
      </c>
      <c r="D129" s="158">
        <v>3924144.0455422988</v>
      </c>
      <c r="E129" s="158">
        <v>1036571.801761817</v>
      </c>
      <c r="F129" s="158">
        <v>1170381.841097672</v>
      </c>
      <c r="G129" s="158">
        <v>999749.01104826201</v>
      </c>
      <c r="H129" s="158">
        <v>717441.39163454797</v>
      </c>
    </row>
    <row r="130" spans="1:8">
      <c r="A130" s="56" t="s">
        <v>81</v>
      </c>
      <c r="B130" s="56"/>
      <c r="C130" s="66">
        <v>129405.008427836</v>
      </c>
      <c r="D130" s="66">
        <v>382058.27216442401</v>
      </c>
      <c r="E130" s="66">
        <v>61821.460471236998</v>
      </c>
      <c r="F130" s="66">
        <v>157477.10363629699</v>
      </c>
      <c r="G130" s="66">
        <v>76447.001884861005</v>
      </c>
      <c r="H130" s="66">
        <v>86312.706172028993</v>
      </c>
    </row>
    <row r="131" spans="1:8">
      <c r="A131" s="56" t="s">
        <v>37</v>
      </c>
      <c r="B131" s="56"/>
      <c r="C131" s="66">
        <v>-46777.945189760998</v>
      </c>
      <c r="D131" s="66">
        <v>-248708.605069393</v>
      </c>
      <c r="E131" s="66">
        <v>-56767.285374218001</v>
      </c>
      <c r="F131" s="66">
        <v>-62539.512560985</v>
      </c>
      <c r="G131" s="66">
        <v>-41511.659477007997</v>
      </c>
      <c r="H131" s="66">
        <v>-87890.147657181995</v>
      </c>
    </row>
    <row r="132" spans="1:8">
      <c r="A132" s="54" t="s">
        <v>38</v>
      </c>
      <c r="B132" s="54"/>
      <c r="C132" s="158">
        <v>921233.36632276501</v>
      </c>
      <c r="D132" s="158">
        <v>4057493.7126373299</v>
      </c>
      <c r="E132" s="158">
        <v>1041625.976858836</v>
      </c>
      <c r="F132" s="158">
        <v>1265319.4321729839</v>
      </c>
      <c r="G132" s="158">
        <v>1034684.353456115</v>
      </c>
      <c r="H132" s="158">
        <v>715863.95014939504</v>
      </c>
    </row>
    <row r="133" spans="1:8">
      <c r="A133" s="463"/>
      <c r="B133" s="463"/>
      <c r="C133" s="465"/>
      <c r="D133" s="465"/>
      <c r="E133" s="465"/>
      <c r="F133" s="465"/>
      <c r="G133" s="465"/>
      <c r="H133" s="465"/>
    </row>
    <row r="134" spans="1:8">
      <c r="A134" s="59" t="s">
        <v>195</v>
      </c>
      <c r="B134" s="60"/>
      <c r="C134" s="178">
        <v>0.74620306436093453</v>
      </c>
      <c r="D134" s="178">
        <v>0.67513847383505576</v>
      </c>
      <c r="E134" s="178">
        <v>0.65852280484180248</v>
      </c>
      <c r="F134" s="178">
        <v>0.63658149804355779</v>
      </c>
      <c r="G134" s="178">
        <v>0.65028611028511729</v>
      </c>
      <c r="H134" s="178">
        <v>0.75674510042432341</v>
      </c>
    </row>
    <row r="135" spans="1:8">
      <c r="A135" s="48" t="s">
        <v>101</v>
      </c>
      <c r="B135" s="48"/>
      <c r="C135" s="62">
        <v>37047535.486724153</v>
      </c>
      <c r="D135" s="62">
        <v>36704247.120289534</v>
      </c>
      <c r="E135" s="62">
        <v>36704247.120289534</v>
      </c>
      <c r="F135" s="62">
        <v>36499799.327376187</v>
      </c>
      <c r="G135" s="62">
        <v>36326633.547682196</v>
      </c>
      <c r="H135" s="62">
        <v>36072631.544508934</v>
      </c>
    </row>
    <row r="136" spans="1:8">
      <c r="A136" s="48" t="s">
        <v>199</v>
      </c>
      <c r="B136" s="48"/>
      <c r="C136" s="62">
        <v>293477338.8059836</v>
      </c>
      <c r="D136" s="62">
        <v>289406651.94442987</v>
      </c>
      <c r="E136" s="62">
        <v>289406651.94442987</v>
      </c>
      <c r="F136" s="62">
        <v>289542713.84404927</v>
      </c>
      <c r="G136" s="62">
        <v>289741873.16397083</v>
      </c>
      <c r="H136" s="62">
        <v>286083057.30719864</v>
      </c>
    </row>
    <row r="137" spans="1:8">
      <c r="A137" s="76"/>
    </row>
    <row r="138" spans="1:8">
      <c r="A138" s="461" t="s">
        <v>9</v>
      </c>
      <c r="B138" s="466"/>
      <c r="C138" s="462" t="s">
        <v>351</v>
      </c>
      <c r="D138" s="462" t="s">
        <v>338</v>
      </c>
      <c r="E138" s="462" t="s">
        <v>339</v>
      </c>
      <c r="F138" s="462" t="s">
        <v>331</v>
      </c>
      <c r="G138" s="462" t="s">
        <v>314</v>
      </c>
      <c r="H138" s="462" t="s">
        <v>296</v>
      </c>
    </row>
    <row r="139" spans="1:8">
      <c r="A139" s="58" t="s">
        <v>251</v>
      </c>
      <c r="B139" s="56"/>
      <c r="C139" s="157"/>
      <c r="D139" s="157"/>
      <c r="E139" s="157"/>
      <c r="F139" s="157"/>
      <c r="G139" s="157"/>
      <c r="H139" s="157"/>
    </row>
    <row r="140" spans="1:8">
      <c r="A140" s="54" t="s">
        <v>32</v>
      </c>
      <c r="B140" s="54"/>
      <c r="C140" s="158">
        <v>4189883.1671922449</v>
      </c>
      <c r="D140" s="158">
        <v>16371114.104117168</v>
      </c>
      <c r="E140" s="158">
        <v>4212819.9854364004</v>
      </c>
      <c r="F140" s="158">
        <v>4059123.114895368</v>
      </c>
      <c r="G140" s="158">
        <v>4078971.5575730642</v>
      </c>
      <c r="H140" s="158">
        <v>4020199.4462123369</v>
      </c>
    </row>
    <row r="141" spans="1:8">
      <c r="A141" s="56" t="s">
        <v>33</v>
      </c>
      <c r="B141" s="56"/>
      <c r="C141" s="159">
        <v>-3126229.0477969288</v>
      </c>
      <c r="D141" s="159">
        <v>-11061194.803882288</v>
      </c>
      <c r="E141" s="159">
        <v>-2773803.090854405</v>
      </c>
      <c r="F141" s="159">
        <v>-2589579.1044082949</v>
      </c>
      <c r="G141" s="159">
        <v>-2653840.256384749</v>
      </c>
      <c r="H141" s="159">
        <v>-3043972.3522348399</v>
      </c>
    </row>
    <row r="142" spans="1:8">
      <c r="A142" s="54" t="s">
        <v>34</v>
      </c>
      <c r="B142" s="54"/>
      <c r="C142" s="158">
        <v>1063654.1193953161</v>
      </c>
      <c r="D142" s="158">
        <v>5309919.3002348803</v>
      </c>
      <c r="E142" s="158">
        <v>1439016.894581995</v>
      </c>
      <c r="F142" s="158">
        <v>1469544.0104870731</v>
      </c>
      <c r="G142" s="158">
        <v>1425131.301188315</v>
      </c>
      <c r="H142" s="158">
        <v>976227.09397749696</v>
      </c>
    </row>
    <row r="143" spans="1:8">
      <c r="A143" s="48" t="s">
        <v>297</v>
      </c>
      <c r="B143" s="48"/>
      <c r="C143" s="159">
        <v>-224679.80539062599</v>
      </c>
      <c r="D143" s="159">
        <v>-1398255.379845581</v>
      </c>
      <c r="E143" s="159">
        <v>-401784.61113969999</v>
      </c>
      <c r="F143" s="159">
        <v>-307984.969301479</v>
      </c>
      <c r="G143" s="159">
        <v>-427445.54849005298</v>
      </c>
      <c r="H143" s="159">
        <v>-261040.25091434899</v>
      </c>
    </row>
    <row r="144" spans="1:8">
      <c r="A144" s="69" t="s">
        <v>36</v>
      </c>
      <c r="B144" s="69"/>
      <c r="C144" s="158">
        <v>838974.31400469004</v>
      </c>
      <c r="D144" s="158">
        <v>3911663.9203892988</v>
      </c>
      <c r="E144" s="158">
        <v>1037232.283442295</v>
      </c>
      <c r="F144" s="158">
        <v>1161559.0411855939</v>
      </c>
      <c r="G144" s="158">
        <v>997685.75269826199</v>
      </c>
      <c r="H144" s="158">
        <v>715186.84306314797</v>
      </c>
    </row>
    <row r="145" spans="1:8">
      <c r="A145" s="56" t="s">
        <v>81</v>
      </c>
      <c r="B145" s="56"/>
      <c r="C145" s="66">
        <v>129405.008427836</v>
      </c>
      <c r="D145" s="66">
        <v>382058.27216442401</v>
      </c>
      <c r="E145" s="66">
        <v>61821.460471236998</v>
      </c>
      <c r="F145" s="66">
        <v>157477.10363629699</v>
      </c>
      <c r="G145" s="66">
        <v>76447.001884861005</v>
      </c>
      <c r="H145" s="66">
        <v>86312.706172028993</v>
      </c>
    </row>
    <row r="146" spans="1:8">
      <c r="A146" s="56" t="s">
        <v>37</v>
      </c>
      <c r="B146" s="56"/>
      <c r="C146" s="66">
        <v>-46777.945189760998</v>
      </c>
      <c r="D146" s="66">
        <v>-248708.605069393</v>
      </c>
      <c r="E146" s="66">
        <v>-56767.285374218001</v>
      </c>
      <c r="F146" s="66">
        <v>-62539.512560985</v>
      </c>
      <c r="G146" s="66">
        <v>-41511.659477007997</v>
      </c>
      <c r="H146" s="66">
        <v>-87890.147657181995</v>
      </c>
    </row>
    <row r="147" spans="1:8">
      <c r="A147" s="54" t="s">
        <v>38</v>
      </c>
      <c r="B147" s="54"/>
      <c r="C147" s="158">
        <v>921601.37724276504</v>
      </c>
      <c r="D147" s="158">
        <v>4045013.5874843299</v>
      </c>
      <c r="E147" s="158">
        <v>1042286.458539314</v>
      </c>
      <c r="F147" s="158">
        <v>1256496.632260906</v>
      </c>
      <c r="G147" s="158">
        <v>1032621.095106115</v>
      </c>
      <c r="H147" s="158">
        <v>713609.40157799504</v>
      </c>
    </row>
    <row r="148" spans="1:8">
      <c r="A148" s="463"/>
      <c r="B148" s="463"/>
      <c r="C148" s="465"/>
      <c r="D148" s="465"/>
      <c r="E148" s="465"/>
      <c r="F148" s="465"/>
      <c r="G148" s="465"/>
      <c r="H148" s="465"/>
    </row>
    <row r="149" spans="1:8">
      <c r="A149" s="59" t="s">
        <v>195</v>
      </c>
      <c r="B149" s="60"/>
      <c r="C149" s="178">
        <v>0.74613752294479851</v>
      </c>
      <c r="D149" s="178">
        <v>0.67565314941519528</v>
      </c>
      <c r="E149" s="178">
        <v>0.65841956229873666</v>
      </c>
      <c r="F149" s="178">
        <v>0.637965154322511</v>
      </c>
      <c r="G149" s="178">
        <v>0.65061504325951958</v>
      </c>
      <c r="H149" s="178">
        <v>0.75716948697725506</v>
      </c>
    </row>
    <row r="150" spans="1:8">
      <c r="A150" s="48" t="s">
        <v>101</v>
      </c>
      <c r="B150" s="48"/>
      <c r="C150" s="62">
        <v>37047535.486724153</v>
      </c>
      <c r="D150" s="62">
        <v>36704247.120289534</v>
      </c>
      <c r="E150" s="62">
        <v>36704247.120289534</v>
      </c>
      <c r="F150" s="62">
        <v>36499799.327376187</v>
      </c>
      <c r="G150" s="62">
        <v>36326633.547682196</v>
      </c>
      <c r="H150" s="62">
        <v>36072631.544508934</v>
      </c>
    </row>
    <row r="151" spans="1:8">
      <c r="A151" s="48" t="s">
        <v>199</v>
      </c>
      <c r="B151" s="48"/>
      <c r="C151" s="62">
        <v>293477338.8059836</v>
      </c>
      <c r="D151" s="62">
        <v>289406651.94442987</v>
      </c>
      <c r="E151" s="62">
        <v>289406651.94442987</v>
      </c>
      <c r="F151" s="62">
        <v>289542713.84404927</v>
      </c>
      <c r="G151" s="62">
        <v>289741873.16397083</v>
      </c>
      <c r="H151" s="62">
        <v>286083057.30719864</v>
      </c>
    </row>
    <row r="152" spans="1:8">
      <c r="A152" s="76"/>
    </row>
    <row r="153" spans="1:8">
      <c r="A153" s="461" t="s">
        <v>9</v>
      </c>
      <c r="B153" s="461"/>
      <c r="C153" s="462" t="s">
        <v>351</v>
      </c>
      <c r="D153" s="462" t="s">
        <v>338</v>
      </c>
      <c r="E153" s="462" t="s">
        <v>339</v>
      </c>
      <c r="F153" s="462" t="s">
        <v>331</v>
      </c>
      <c r="G153" s="462" t="s">
        <v>314</v>
      </c>
      <c r="H153" s="462" t="s">
        <v>296</v>
      </c>
    </row>
    <row r="154" spans="1:8" ht="15.75">
      <c r="A154" s="58" t="s">
        <v>252</v>
      </c>
      <c r="B154" s="58"/>
      <c r="C154" s="44"/>
      <c r="D154" s="44"/>
      <c r="E154" s="44"/>
      <c r="F154" s="44"/>
      <c r="G154" s="44"/>
      <c r="H154" s="44"/>
    </row>
    <row r="155" spans="1:8">
      <c r="A155" s="58" t="s">
        <v>32</v>
      </c>
      <c r="B155" s="58"/>
      <c r="C155" s="64">
        <v>3472513.348355019</v>
      </c>
      <c r="D155" s="64">
        <v>13876649.884307716</v>
      </c>
      <c r="E155" s="64">
        <v>3488052.836378328</v>
      </c>
      <c r="F155" s="64">
        <v>3418683.8280058829</v>
      </c>
      <c r="G155" s="64">
        <v>3529809.4311164422</v>
      </c>
      <c r="H155" s="64">
        <v>3440103.788807062</v>
      </c>
    </row>
    <row r="156" spans="1:8">
      <c r="A156" s="57" t="s">
        <v>319</v>
      </c>
      <c r="B156" s="57"/>
      <c r="C156" s="133">
        <v>2019454.294859811</v>
      </c>
      <c r="D156" s="133">
        <v>8232095.0513945594</v>
      </c>
      <c r="E156" s="133">
        <v>2052067.3585402491</v>
      </c>
      <c r="F156" s="133">
        <v>2058465.950720907</v>
      </c>
      <c r="G156" s="133">
        <v>2061418.0551625183</v>
      </c>
      <c r="H156" s="133">
        <v>2060143.686970884</v>
      </c>
    </row>
    <row r="157" spans="1:8">
      <c r="A157" s="57" t="s">
        <v>320</v>
      </c>
      <c r="B157" s="57"/>
      <c r="C157" s="133">
        <v>1453059.053495208</v>
      </c>
      <c r="D157" s="133">
        <v>5644554.8329131566</v>
      </c>
      <c r="E157" s="133">
        <v>1435985.477838079</v>
      </c>
      <c r="F157" s="133">
        <v>1360217.877284976</v>
      </c>
      <c r="G157" s="133">
        <v>1468391.3759539239</v>
      </c>
      <c r="H157" s="133">
        <v>1379960.101836178</v>
      </c>
    </row>
    <row r="158" spans="1:8">
      <c r="A158" s="48" t="s">
        <v>33</v>
      </c>
      <c r="B158" s="48"/>
      <c r="C158" s="66">
        <v>-2643074.178974628</v>
      </c>
      <c r="D158" s="66">
        <v>-9416650.3160613123</v>
      </c>
      <c r="E158" s="66">
        <v>-2314074.4199565682</v>
      </c>
      <c r="F158" s="66">
        <v>-2199914.9930913872</v>
      </c>
      <c r="G158" s="66">
        <v>-2255036.0853598351</v>
      </c>
      <c r="H158" s="66">
        <v>-2647624.817653521</v>
      </c>
    </row>
    <row r="159" spans="1:8">
      <c r="A159" s="58" t="s">
        <v>34</v>
      </c>
      <c r="B159" s="58"/>
      <c r="C159" s="64">
        <v>829439.16938039102</v>
      </c>
      <c r="D159" s="64">
        <v>4459999.5682464037</v>
      </c>
      <c r="E159" s="64">
        <v>1173978.4164217601</v>
      </c>
      <c r="F159" s="64">
        <v>1218768.8349144959</v>
      </c>
      <c r="G159" s="64">
        <v>1274773.3457566069</v>
      </c>
      <c r="H159" s="64">
        <v>792478.971153541</v>
      </c>
    </row>
    <row r="160" spans="1:8">
      <c r="A160" s="48" t="s">
        <v>297</v>
      </c>
      <c r="B160" s="48"/>
      <c r="C160" s="66">
        <v>-148021.704889391</v>
      </c>
      <c r="D160" s="66">
        <v>-1028937.0725047929</v>
      </c>
      <c r="E160" s="66">
        <v>-271189.17371443298</v>
      </c>
      <c r="F160" s="66">
        <v>-221451.75356854801</v>
      </c>
      <c r="G160" s="66">
        <v>-319058.62223830598</v>
      </c>
      <c r="H160" s="66">
        <v>-217237.522983506</v>
      </c>
    </row>
    <row r="161" spans="1:8">
      <c r="A161" s="58" t="s">
        <v>36</v>
      </c>
      <c r="B161" s="58"/>
      <c r="C161" s="64">
        <v>681417.46449100005</v>
      </c>
      <c r="D161" s="64">
        <v>3431062.4957416109</v>
      </c>
      <c r="E161" s="64">
        <v>902789.24270732701</v>
      </c>
      <c r="F161" s="64">
        <v>997317.08134594804</v>
      </c>
      <c r="G161" s="64">
        <v>955714.72351830103</v>
      </c>
      <c r="H161" s="64">
        <v>575241.44817003503</v>
      </c>
    </row>
    <row r="162" spans="1:8">
      <c r="A162" s="48" t="s">
        <v>81</v>
      </c>
      <c r="B162" s="48"/>
      <c r="C162" s="66">
        <v>19378.300876062</v>
      </c>
      <c r="D162" s="66">
        <v>80314.298618813002</v>
      </c>
      <c r="E162" s="66">
        <v>-1405.4226876590001</v>
      </c>
      <c r="F162" s="66">
        <v>75279.520755345002</v>
      </c>
      <c r="G162" s="66">
        <v>5324.0530188769999</v>
      </c>
      <c r="H162" s="66">
        <v>1116.14753225</v>
      </c>
    </row>
    <row r="163" spans="1:8">
      <c r="A163" s="56" t="s">
        <v>37</v>
      </c>
      <c r="B163" s="56"/>
      <c r="C163" s="66">
        <v>-897.53496679099999</v>
      </c>
      <c r="D163" s="66">
        <v>658.26668463999999</v>
      </c>
      <c r="E163" s="66">
        <v>-3579.6163968410001</v>
      </c>
      <c r="F163" s="66">
        <v>1887.0824939500001</v>
      </c>
      <c r="G163" s="66">
        <v>975.39823715600005</v>
      </c>
      <c r="H163" s="66">
        <v>1375.402350375</v>
      </c>
    </row>
    <row r="164" spans="1:8">
      <c r="A164" s="58" t="s">
        <v>38</v>
      </c>
      <c r="B164" s="58"/>
      <c r="C164" s="64">
        <v>699898.23040027102</v>
      </c>
      <c r="D164" s="64">
        <v>3512035.0610450641</v>
      </c>
      <c r="E164" s="64">
        <v>897804.20362282696</v>
      </c>
      <c r="F164" s="64">
        <v>1074483.6845952431</v>
      </c>
      <c r="G164" s="64">
        <v>962014.17477433395</v>
      </c>
      <c r="H164" s="64">
        <v>577732.99805266003</v>
      </c>
    </row>
    <row r="165" spans="1:8">
      <c r="A165" s="48" t="s">
        <v>102</v>
      </c>
      <c r="B165" s="48"/>
      <c r="C165" s="66">
        <v>-77282.63117749407</v>
      </c>
      <c r="D165" s="66">
        <v>-307273.82434074627</v>
      </c>
      <c r="E165" s="66">
        <v>-81186.702323755948</v>
      </c>
      <c r="F165" s="66">
        <v>-80607.123389013112</v>
      </c>
      <c r="G165" s="66">
        <v>-81374.40829564794</v>
      </c>
      <c r="H165" s="66">
        <v>-64105.59033232904</v>
      </c>
    </row>
    <row r="166" spans="1:8">
      <c r="A166" s="58" t="s">
        <v>228</v>
      </c>
      <c r="B166" s="58"/>
      <c r="C166" s="64">
        <v>622615.59922277695</v>
      </c>
      <c r="D166" s="64">
        <v>3204761.2367043179</v>
      </c>
      <c r="E166" s="64">
        <v>816617.50129907101</v>
      </c>
      <c r="F166" s="64">
        <v>993876.56120622996</v>
      </c>
      <c r="G166" s="64">
        <v>880639.76647868601</v>
      </c>
      <c r="H166" s="64">
        <v>513627.40772033099</v>
      </c>
    </row>
    <row r="167" spans="1:8">
      <c r="A167" s="463"/>
      <c r="B167" s="463"/>
      <c r="C167" s="465"/>
      <c r="D167" s="465"/>
      <c r="E167" s="465"/>
      <c r="F167" s="465"/>
      <c r="G167" s="465"/>
      <c r="H167" s="465"/>
    </row>
    <row r="168" spans="1:8">
      <c r="A168" s="59" t="s">
        <v>195</v>
      </c>
      <c r="B168" s="60"/>
      <c r="C168" s="178">
        <v>0.76114154614457896</v>
      </c>
      <c r="D168" s="178">
        <v>0.67859680791615606</v>
      </c>
      <c r="E168" s="178">
        <v>0.66342871754181609</v>
      </c>
      <c r="F168" s="178">
        <v>0.64349764522523767</v>
      </c>
      <c r="G168" s="178">
        <v>0.63885490969595782</v>
      </c>
      <c r="H168" s="178">
        <v>0.76963515643568647</v>
      </c>
    </row>
    <row r="169" spans="1:8">
      <c r="A169" s="48" t="s">
        <v>226</v>
      </c>
      <c r="B169" s="48"/>
      <c r="C169" s="61">
        <v>434704843.34365362</v>
      </c>
      <c r="D169" s="61">
        <v>434141960.88724089</v>
      </c>
      <c r="E169" s="61">
        <v>434424169.30263221</v>
      </c>
      <c r="F169" s="61">
        <v>433796803.6018815</v>
      </c>
      <c r="G169" s="61">
        <v>434193908.24862802</v>
      </c>
      <c r="H169" s="61">
        <v>434152962.39582181</v>
      </c>
    </row>
    <row r="170" spans="1:8">
      <c r="A170" s="48" t="s">
        <v>196</v>
      </c>
      <c r="B170" s="48"/>
      <c r="C170" s="61">
        <v>464851545.53045303</v>
      </c>
      <c r="D170" s="61">
        <v>462722051.324714</v>
      </c>
      <c r="E170" s="61">
        <v>461346607.52346939</v>
      </c>
      <c r="F170" s="61">
        <v>464337735.69039404</v>
      </c>
      <c r="G170" s="61">
        <v>460946248.75139493</v>
      </c>
      <c r="H170" s="61">
        <v>464257613.33359748</v>
      </c>
    </row>
    <row r="171" spans="1:8">
      <c r="A171" s="48" t="s">
        <v>197</v>
      </c>
      <c r="B171" s="48"/>
      <c r="C171" s="61">
        <v>484160472.03841436</v>
      </c>
      <c r="D171" s="61">
        <v>484164448.30926925</v>
      </c>
      <c r="E171" s="61">
        <v>486571603.51188737</v>
      </c>
      <c r="F171" s="61">
        <v>485397220.9767369</v>
      </c>
      <c r="G171" s="61">
        <v>485153476.43092084</v>
      </c>
      <c r="H171" s="61">
        <v>479535492.317532</v>
      </c>
    </row>
    <row r="172" spans="1:8">
      <c r="A172" s="48" t="s">
        <v>198</v>
      </c>
      <c r="B172" s="48"/>
      <c r="C172" s="179">
        <v>12.737116295524409</v>
      </c>
      <c r="D172" s="179">
        <v>22.236612012742373</v>
      </c>
      <c r="E172" s="179">
        <v>23.512835624407469</v>
      </c>
      <c r="F172" s="179">
        <v>19.076782828282052</v>
      </c>
      <c r="G172" s="179">
        <v>27.687273568453396</v>
      </c>
      <c r="H172" s="179">
        <v>18.716980981626467</v>
      </c>
    </row>
    <row r="173" spans="1:8">
      <c r="A173" s="156" t="s">
        <v>244</v>
      </c>
      <c r="B173" s="48"/>
      <c r="C173" s="62">
        <v>29068381.215934888</v>
      </c>
      <c r="D173" s="62">
        <v>29286779.540380113</v>
      </c>
      <c r="E173" s="62">
        <v>29286779.540380113</v>
      </c>
      <c r="F173" s="62">
        <v>29198208.486048076</v>
      </c>
      <c r="G173" s="62">
        <v>29124536.428129695</v>
      </c>
      <c r="H173" s="62">
        <v>29019091.175025411</v>
      </c>
    </row>
    <row r="174" spans="1:8">
      <c r="A174" s="48" t="s">
        <v>199</v>
      </c>
      <c r="B174" s="48"/>
      <c r="C174" s="62">
        <v>232165973.21078175</v>
      </c>
      <c r="D174" s="62">
        <v>225357706.3652699</v>
      </c>
      <c r="E174" s="62">
        <v>225357706.3652699</v>
      </c>
      <c r="F174" s="62">
        <v>230749359.1833204</v>
      </c>
      <c r="G174" s="62">
        <v>231451862.4651036</v>
      </c>
      <c r="H174" s="62">
        <v>230109369.0961934</v>
      </c>
    </row>
    <row r="175" spans="1:8">
      <c r="A175" s="76"/>
    </row>
    <row r="176" spans="1:8">
      <c r="A176" s="461" t="s">
        <v>9</v>
      </c>
      <c r="B176" s="461"/>
      <c r="C176" s="462" t="s">
        <v>351</v>
      </c>
      <c r="D176" s="462" t="s">
        <v>338</v>
      </c>
      <c r="E176" s="462" t="s">
        <v>339</v>
      </c>
      <c r="F176" s="462" t="s">
        <v>331</v>
      </c>
      <c r="G176" s="462" t="s">
        <v>314</v>
      </c>
      <c r="H176" s="462" t="s">
        <v>296</v>
      </c>
    </row>
    <row r="177" spans="1:8" ht="15.75">
      <c r="A177" s="58" t="s">
        <v>253</v>
      </c>
      <c r="B177" s="58"/>
      <c r="C177" s="44"/>
      <c r="D177" s="44"/>
      <c r="E177" s="44"/>
      <c r="F177" s="44"/>
      <c r="G177" s="44"/>
      <c r="H177" s="44"/>
    </row>
    <row r="178" spans="1:8">
      <c r="A178" s="58" t="s">
        <v>32</v>
      </c>
      <c r="B178" s="58"/>
      <c r="C178" s="64">
        <v>3472881.3592750188</v>
      </c>
      <c r="D178" s="64">
        <v>13864169.759154717</v>
      </c>
      <c r="E178" s="64">
        <v>3488713.318058806</v>
      </c>
      <c r="F178" s="64">
        <v>3409861.0280938051</v>
      </c>
      <c r="G178" s="64">
        <v>3527746.1727664419</v>
      </c>
      <c r="H178" s="64">
        <v>3437849.2402356621</v>
      </c>
    </row>
    <row r="179" spans="1:8">
      <c r="A179" s="57" t="s">
        <v>319</v>
      </c>
      <c r="B179" s="57"/>
      <c r="C179" s="133">
        <v>2019822.3057798108</v>
      </c>
      <c r="D179" s="133">
        <v>8219614.9262415599</v>
      </c>
      <c r="E179" s="133">
        <v>2052727.840220727</v>
      </c>
      <c r="F179" s="133">
        <v>2049643.1508088291</v>
      </c>
      <c r="G179" s="133">
        <v>2059354.796812518</v>
      </c>
      <c r="H179" s="133">
        <v>2057889.1383994841</v>
      </c>
    </row>
    <row r="180" spans="1:8">
      <c r="A180" s="57" t="s">
        <v>320</v>
      </c>
      <c r="B180" s="57"/>
      <c r="C180" s="133">
        <v>1453059.053495208</v>
      </c>
      <c r="D180" s="133">
        <v>5644554.8329131566</v>
      </c>
      <c r="E180" s="133">
        <v>1435985.477838079</v>
      </c>
      <c r="F180" s="133">
        <v>1360217.877284976</v>
      </c>
      <c r="G180" s="133">
        <v>1468391.3759539239</v>
      </c>
      <c r="H180" s="133">
        <v>1379960.101836178</v>
      </c>
    </row>
    <row r="181" spans="1:8">
      <c r="A181" s="48" t="s">
        <v>33</v>
      </c>
      <c r="B181" s="48"/>
      <c r="C181" s="66">
        <v>-2643074.178974628</v>
      </c>
      <c r="D181" s="66">
        <v>-9416650.3160613123</v>
      </c>
      <c r="E181" s="66">
        <v>-2314074.4199565682</v>
      </c>
      <c r="F181" s="66">
        <v>-2199914.9930913872</v>
      </c>
      <c r="G181" s="66">
        <v>-2255036.0853598351</v>
      </c>
      <c r="H181" s="66">
        <v>-2647624.817653521</v>
      </c>
    </row>
    <row r="182" spans="1:8">
      <c r="A182" s="58" t="s">
        <v>34</v>
      </c>
      <c r="B182" s="58"/>
      <c r="C182" s="64">
        <v>829807.18030039105</v>
      </c>
      <c r="D182" s="64">
        <v>4447519.4430934042</v>
      </c>
      <c r="E182" s="64">
        <v>1174638.8981022381</v>
      </c>
      <c r="F182" s="64">
        <v>1209946.0350024181</v>
      </c>
      <c r="G182" s="64">
        <v>1272710.0874066071</v>
      </c>
      <c r="H182" s="64">
        <v>790224.42258214101</v>
      </c>
    </row>
    <row r="183" spans="1:8">
      <c r="A183" s="48" t="s">
        <v>297</v>
      </c>
      <c r="B183" s="48"/>
      <c r="C183" s="66">
        <v>-148021.704889391</v>
      </c>
      <c r="D183" s="66">
        <v>-1028937.0725047929</v>
      </c>
      <c r="E183" s="66">
        <v>-271189.17371443298</v>
      </c>
      <c r="F183" s="66">
        <v>-221451.75356854801</v>
      </c>
      <c r="G183" s="66">
        <v>-319058.62223830598</v>
      </c>
      <c r="H183" s="66">
        <v>-217237.522983506</v>
      </c>
    </row>
    <row r="184" spans="1:8">
      <c r="A184" s="58" t="s">
        <v>36</v>
      </c>
      <c r="B184" s="58"/>
      <c r="C184" s="64">
        <v>681785.47541099996</v>
      </c>
      <c r="D184" s="64">
        <v>3418582.3705886109</v>
      </c>
      <c r="E184" s="64">
        <v>903449.72438780498</v>
      </c>
      <c r="F184" s="64">
        <v>988494.28143386997</v>
      </c>
      <c r="G184" s="64">
        <v>953651.46516830102</v>
      </c>
      <c r="H184" s="64">
        <v>572986.89959863503</v>
      </c>
    </row>
    <row r="185" spans="1:8">
      <c r="A185" s="48" t="s">
        <v>81</v>
      </c>
      <c r="B185" s="48"/>
      <c r="C185" s="66">
        <v>19378.300876062</v>
      </c>
      <c r="D185" s="66">
        <v>80314.298618813002</v>
      </c>
      <c r="E185" s="66">
        <v>-1405.4226876590001</v>
      </c>
      <c r="F185" s="66">
        <v>75279.520755345002</v>
      </c>
      <c r="G185" s="66">
        <v>5324.0530188769999</v>
      </c>
      <c r="H185" s="66">
        <v>1116.14753225</v>
      </c>
    </row>
    <row r="186" spans="1:8">
      <c r="A186" s="56" t="s">
        <v>37</v>
      </c>
      <c r="B186" s="56"/>
      <c r="C186" s="66">
        <v>-897.53496679099999</v>
      </c>
      <c r="D186" s="66">
        <v>658.26668463999999</v>
      </c>
      <c r="E186" s="66">
        <v>-3579.6163968410001</v>
      </c>
      <c r="F186" s="66">
        <v>1887.0824939500001</v>
      </c>
      <c r="G186" s="66">
        <v>975.39823715600005</v>
      </c>
      <c r="H186" s="66">
        <v>1375.402350375</v>
      </c>
    </row>
    <row r="187" spans="1:8">
      <c r="A187" s="58" t="s">
        <v>38</v>
      </c>
      <c r="B187" s="58"/>
      <c r="C187" s="64">
        <v>700266.24132027104</v>
      </c>
      <c r="D187" s="64">
        <v>3499554.9358920641</v>
      </c>
      <c r="E187" s="64">
        <v>898464.68530330504</v>
      </c>
      <c r="F187" s="64">
        <v>1065660.884683165</v>
      </c>
      <c r="G187" s="64">
        <v>959950.91642433405</v>
      </c>
      <c r="H187" s="64">
        <v>575478.44948126003</v>
      </c>
    </row>
    <row r="188" spans="1:8">
      <c r="A188" s="48" t="s">
        <v>102</v>
      </c>
      <c r="B188" s="48"/>
      <c r="C188" s="66">
        <v>-77282.63117749407</v>
      </c>
      <c r="D188" s="66">
        <v>-307273.82434074627</v>
      </c>
      <c r="E188" s="66">
        <v>-81186.702323756064</v>
      </c>
      <c r="F188" s="66">
        <v>-80607.123389012995</v>
      </c>
      <c r="G188" s="66">
        <v>-81374.408295648056</v>
      </c>
      <c r="H188" s="66">
        <v>-64105.59033232904</v>
      </c>
    </row>
    <row r="189" spans="1:8">
      <c r="A189" s="58" t="s">
        <v>228</v>
      </c>
      <c r="B189" s="58"/>
      <c r="C189" s="64">
        <v>622983.61014277698</v>
      </c>
      <c r="D189" s="64">
        <v>3192281.1115513179</v>
      </c>
      <c r="E189" s="64">
        <v>817277.98297954898</v>
      </c>
      <c r="F189" s="64">
        <v>985053.76129415201</v>
      </c>
      <c r="G189" s="64">
        <v>878576.50812868599</v>
      </c>
      <c r="H189" s="64">
        <v>511372.85914893099</v>
      </c>
    </row>
    <row r="190" spans="1:8">
      <c r="A190" s="463"/>
      <c r="B190" s="463"/>
      <c r="C190" s="465"/>
      <c r="D190" s="465"/>
      <c r="E190" s="465"/>
      <c r="F190" s="465"/>
      <c r="G190" s="465"/>
      <c r="H190" s="465"/>
    </row>
    <row r="191" spans="1:8">
      <c r="A191" s="59" t="s">
        <v>195</v>
      </c>
      <c r="B191" s="60"/>
      <c r="C191" s="178">
        <v>0.76106089023622236</v>
      </c>
      <c r="D191" s="178">
        <v>0.67920766116148845</v>
      </c>
      <c r="E191" s="178">
        <v>0.663303117506992</v>
      </c>
      <c r="F191" s="178">
        <v>0.64516265471416967</v>
      </c>
      <c r="G191" s="178">
        <v>0.63922855413133262</v>
      </c>
      <c r="H191" s="178">
        <v>0.77013988474725215</v>
      </c>
    </row>
    <row r="192" spans="1:8">
      <c r="A192" s="48" t="s">
        <v>226</v>
      </c>
      <c r="B192" s="48"/>
      <c r="C192" s="61">
        <v>434704843.34365362</v>
      </c>
      <c r="D192" s="61">
        <v>434141960.88724089</v>
      </c>
      <c r="E192" s="61">
        <v>434424169.30263221</v>
      </c>
      <c r="F192" s="61">
        <v>433796803.6018815</v>
      </c>
      <c r="G192" s="61">
        <v>434193908.24862802</v>
      </c>
      <c r="H192" s="61">
        <v>434152962.39582181</v>
      </c>
    </row>
    <row r="193" spans="1:8">
      <c r="A193" s="48" t="s">
        <v>196</v>
      </c>
      <c r="B193" s="48"/>
      <c r="C193" s="61">
        <v>464851545.53045303</v>
      </c>
      <c r="D193" s="61">
        <v>462722051.324714</v>
      </c>
      <c r="E193" s="61">
        <v>461346607.52346939</v>
      </c>
      <c r="F193" s="61">
        <v>464337735.69039404</v>
      </c>
      <c r="G193" s="61">
        <v>460946248.75139493</v>
      </c>
      <c r="H193" s="61">
        <v>464257613.33359748</v>
      </c>
    </row>
    <row r="194" spans="1:8">
      <c r="A194" s="48" t="s">
        <v>197</v>
      </c>
      <c r="B194" s="48"/>
      <c r="C194" s="61">
        <v>484160472.03841436</v>
      </c>
      <c r="D194" s="61">
        <v>484164448.30926925</v>
      </c>
      <c r="E194" s="61">
        <v>486571603.51188737</v>
      </c>
      <c r="F194" s="61">
        <v>485397220.9767369</v>
      </c>
      <c r="G194" s="61">
        <v>485153476.43092084</v>
      </c>
      <c r="H194" s="61">
        <v>479535492.317532</v>
      </c>
    </row>
    <row r="195" spans="1:8">
      <c r="A195" s="48" t="s">
        <v>198</v>
      </c>
      <c r="B195" s="48"/>
      <c r="C195" s="179">
        <v>12.737116295524409</v>
      </c>
      <c r="D195" s="179">
        <v>22.236612012742373</v>
      </c>
      <c r="E195" s="179">
        <v>23.512835624407469</v>
      </c>
      <c r="F195" s="179">
        <v>19.076782828282052</v>
      </c>
      <c r="G195" s="179">
        <v>27.687273568453396</v>
      </c>
      <c r="H195" s="179">
        <v>18.716980981626467</v>
      </c>
    </row>
    <row r="196" spans="1:8">
      <c r="A196" s="156" t="s">
        <v>244</v>
      </c>
      <c r="B196" s="48"/>
      <c r="C196" s="62">
        <v>29068381.215934888</v>
      </c>
      <c r="D196" s="62">
        <v>29286779.540380113</v>
      </c>
      <c r="E196" s="62">
        <v>29286779.540380113</v>
      </c>
      <c r="F196" s="62">
        <v>29198208.486048076</v>
      </c>
      <c r="G196" s="62">
        <v>29124536.428129695</v>
      </c>
      <c r="H196" s="62">
        <v>29019091.175025411</v>
      </c>
    </row>
    <row r="197" spans="1:8">
      <c r="A197" s="48" t="s">
        <v>199</v>
      </c>
      <c r="B197" s="48"/>
      <c r="C197" s="62">
        <v>232165973.21078175</v>
      </c>
      <c r="D197" s="62">
        <v>225357706.3652699</v>
      </c>
      <c r="E197" s="62">
        <v>225357706.3652699</v>
      </c>
      <c r="F197" s="62">
        <v>230749359.1833204</v>
      </c>
      <c r="G197" s="62">
        <v>231451862.4651036</v>
      </c>
      <c r="H197" s="62">
        <v>230109369.0961934</v>
      </c>
    </row>
    <row r="198" spans="1:8">
      <c r="A198" s="48"/>
      <c r="B198" s="48"/>
      <c r="C198" s="100"/>
      <c r="D198" s="100"/>
      <c r="E198" s="100"/>
      <c r="F198" s="100"/>
      <c r="G198" s="100"/>
      <c r="H198" s="100"/>
    </row>
    <row r="199" spans="1:8">
      <c r="A199" s="461" t="s">
        <v>9</v>
      </c>
      <c r="B199" s="461"/>
      <c r="C199" s="462" t="s">
        <v>351</v>
      </c>
      <c r="D199" s="462" t="s">
        <v>338</v>
      </c>
      <c r="E199" s="462" t="s">
        <v>339</v>
      </c>
      <c r="F199" s="462" t="s">
        <v>331</v>
      </c>
      <c r="G199" s="462" t="s">
        <v>314</v>
      </c>
      <c r="H199" s="462" t="s">
        <v>296</v>
      </c>
    </row>
    <row r="200" spans="1:8">
      <c r="A200" s="58" t="s">
        <v>254</v>
      </c>
      <c r="B200" s="58"/>
      <c r="C200" s="44"/>
      <c r="D200" s="44"/>
      <c r="E200" s="44"/>
      <c r="F200" s="44"/>
      <c r="G200" s="44"/>
      <c r="H200" s="44"/>
    </row>
    <row r="201" spans="1:8">
      <c r="A201" s="58" t="s">
        <v>32</v>
      </c>
      <c r="B201" s="58"/>
      <c r="C201" s="64">
        <v>3291757.4477069648</v>
      </c>
      <c r="D201" s="64">
        <v>13202494.806596812</v>
      </c>
      <c r="E201" s="64">
        <v>3319615.767241261</v>
      </c>
      <c r="F201" s="64">
        <v>3252994.4824487092</v>
      </c>
      <c r="G201" s="64">
        <v>3358499.1497888309</v>
      </c>
      <c r="H201" s="64">
        <v>3271385.4071180108</v>
      </c>
    </row>
    <row r="202" spans="1:8">
      <c r="A202" s="48" t="s">
        <v>33</v>
      </c>
      <c r="B202" s="48"/>
      <c r="C202" s="66">
        <v>-2537373.1390420049</v>
      </c>
      <c r="D202" s="66">
        <v>-9045536.1050501484</v>
      </c>
      <c r="E202" s="66">
        <v>-2224945.3434142489</v>
      </c>
      <c r="F202" s="66">
        <v>-2112870.1583448141</v>
      </c>
      <c r="G202" s="66">
        <v>-2163927.8468648121</v>
      </c>
      <c r="H202" s="66">
        <v>-2543792.7564262738</v>
      </c>
    </row>
    <row r="203" spans="1:8">
      <c r="A203" s="58" t="s">
        <v>34</v>
      </c>
      <c r="B203" s="58"/>
      <c r="C203" s="64">
        <v>754384.30866495997</v>
      </c>
      <c r="D203" s="64">
        <v>4156958.701546663</v>
      </c>
      <c r="E203" s="64">
        <v>1094670.4238270121</v>
      </c>
      <c r="F203" s="64">
        <v>1140124.3241038951</v>
      </c>
      <c r="G203" s="64">
        <v>1194571.3029240191</v>
      </c>
      <c r="H203" s="64">
        <v>727592.65069173696</v>
      </c>
    </row>
    <row r="204" spans="1:8">
      <c r="A204" s="48" t="s">
        <v>297</v>
      </c>
      <c r="B204" s="48"/>
      <c r="C204" s="66">
        <v>-150245.47003145801</v>
      </c>
      <c r="D204" s="66">
        <v>-1033004.150402631</v>
      </c>
      <c r="E204" s="66">
        <v>-273066.752260109</v>
      </c>
      <c r="F204" s="66">
        <v>-223355.66709368501</v>
      </c>
      <c r="G204" s="66">
        <v>-320148.009654783</v>
      </c>
      <c r="H204" s="66">
        <v>-216433.72139405401</v>
      </c>
    </row>
    <row r="205" spans="1:8">
      <c r="A205" s="58" t="s">
        <v>36</v>
      </c>
      <c r="B205" s="58"/>
      <c r="C205" s="64">
        <v>604138.83863350202</v>
      </c>
      <c r="D205" s="64">
        <v>3123954.5511440318</v>
      </c>
      <c r="E205" s="64">
        <v>821603.67156690301</v>
      </c>
      <c r="F205" s="64">
        <v>916768.65701020998</v>
      </c>
      <c r="G205" s="64">
        <v>874423.29326923599</v>
      </c>
      <c r="H205" s="64">
        <v>511158.929297683</v>
      </c>
    </row>
    <row r="206" spans="1:8">
      <c r="A206" s="48" t="s">
        <v>81</v>
      </c>
      <c r="B206" s="48"/>
      <c r="C206" s="66">
        <v>19378.300876062</v>
      </c>
      <c r="D206" s="66">
        <v>80314.298618813002</v>
      </c>
      <c r="E206" s="66">
        <v>-1405.4226876590001</v>
      </c>
      <c r="F206" s="66">
        <v>75279.520755345002</v>
      </c>
      <c r="G206" s="66">
        <v>5324.0530188769999</v>
      </c>
      <c r="H206" s="66">
        <v>1116.14753225</v>
      </c>
    </row>
    <row r="207" spans="1:8">
      <c r="A207" s="56" t="s">
        <v>37</v>
      </c>
      <c r="B207" s="56"/>
      <c r="C207" s="66">
        <v>-901.54028678700001</v>
      </c>
      <c r="D207" s="66">
        <v>492.38694147299998</v>
      </c>
      <c r="E207" s="66">
        <v>-3580.7475801730002</v>
      </c>
      <c r="F207" s="66">
        <v>1828.383440675</v>
      </c>
      <c r="G207" s="66">
        <v>892.42019057300001</v>
      </c>
      <c r="H207" s="66">
        <v>1352.3308903980001</v>
      </c>
    </row>
    <row r="208" spans="1:8">
      <c r="A208" s="58" t="s">
        <v>38</v>
      </c>
      <c r="B208" s="58"/>
      <c r="C208" s="64">
        <v>622615.59922277695</v>
      </c>
      <c r="D208" s="64">
        <v>3204761.2367043179</v>
      </c>
      <c r="E208" s="64">
        <v>816617.50129907101</v>
      </c>
      <c r="F208" s="64">
        <v>993876.56120622996</v>
      </c>
      <c r="G208" s="64">
        <v>880639.76647868601</v>
      </c>
      <c r="H208" s="64">
        <v>513627.40772033099</v>
      </c>
    </row>
    <row r="209" spans="1:8">
      <c r="A209" s="463"/>
      <c r="B209" s="463"/>
      <c r="C209" s="465"/>
      <c r="D209" s="465"/>
      <c r="E209" s="465"/>
      <c r="F209" s="465"/>
      <c r="G209" s="465"/>
      <c r="H209" s="465"/>
    </row>
    <row r="210" spans="1:8">
      <c r="A210" s="59" t="s">
        <v>195</v>
      </c>
      <c r="B210" s="60"/>
      <c r="C210" s="178">
        <v>0.77082627725488606</v>
      </c>
      <c r="D210" s="178">
        <v>0.68513839524711795</v>
      </c>
      <c r="E210" s="178">
        <v>0.67024182900036988</v>
      </c>
      <c r="F210" s="178">
        <v>0.64951544484463419</v>
      </c>
      <c r="G210" s="178">
        <v>0.64431394809222187</v>
      </c>
      <c r="H210" s="178">
        <v>0.77758883159758196</v>
      </c>
    </row>
    <row r="211" spans="1:8">
      <c r="A211" s="48" t="s">
        <v>101</v>
      </c>
      <c r="B211" s="48"/>
      <c r="C211" s="62">
        <v>29068381.215934888</v>
      </c>
      <c r="D211" s="62">
        <v>29286779.540380113</v>
      </c>
      <c r="E211" s="62">
        <v>29286779.540380113</v>
      </c>
      <c r="F211" s="62">
        <v>29198208.486048076</v>
      </c>
      <c r="G211" s="62">
        <v>29124536.428129695</v>
      </c>
      <c r="H211" s="62">
        <v>29019091.175025411</v>
      </c>
    </row>
    <row r="212" spans="1:8">
      <c r="A212" s="48" t="s">
        <v>199</v>
      </c>
      <c r="B212" s="48"/>
      <c r="C212" s="62">
        <v>227461441.72967291</v>
      </c>
      <c r="D212" s="62">
        <v>221533693.78923082</v>
      </c>
      <c r="E212" s="62">
        <v>221533693.78923082</v>
      </c>
      <c r="F212" s="62">
        <v>226508287.20461622</v>
      </c>
      <c r="G212" s="62">
        <v>227017200.01159292</v>
      </c>
      <c r="H212" s="62">
        <v>225533624.76199055</v>
      </c>
    </row>
    <row r="213" spans="1:8">
      <c r="A213" s="48"/>
      <c r="B213" s="48"/>
      <c r="C213" s="100"/>
      <c r="D213" s="100"/>
      <c r="E213" s="100"/>
      <c r="F213" s="100"/>
      <c r="G213" s="100"/>
      <c r="H213" s="100"/>
    </row>
    <row r="214" spans="1:8">
      <c r="A214" s="461" t="s">
        <v>9</v>
      </c>
      <c r="B214" s="461"/>
      <c r="C214" s="462" t="s">
        <v>351</v>
      </c>
      <c r="D214" s="462" t="s">
        <v>338</v>
      </c>
      <c r="E214" s="462" t="s">
        <v>339</v>
      </c>
      <c r="F214" s="462" t="s">
        <v>331</v>
      </c>
      <c r="G214" s="462" t="s">
        <v>314</v>
      </c>
      <c r="H214" s="462" t="s">
        <v>296</v>
      </c>
    </row>
    <row r="215" spans="1:8">
      <c r="A215" s="58" t="s">
        <v>255</v>
      </c>
      <c r="B215" s="58"/>
      <c r="C215" s="44"/>
      <c r="D215" s="44"/>
      <c r="E215" s="44"/>
      <c r="F215" s="44"/>
      <c r="G215" s="44"/>
      <c r="H215" s="44"/>
    </row>
    <row r="216" spans="1:8">
      <c r="A216" s="58" t="s">
        <v>32</v>
      </c>
      <c r="B216" s="58"/>
      <c r="C216" s="64">
        <v>3292125.4586269651</v>
      </c>
      <c r="D216" s="64">
        <v>13190014.681443812</v>
      </c>
      <c r="E216" s="64">
        <v>3320276.2489217389</v>
      </c>
      <c r="F216" s="64">
        <v>3244171.6825366309</v>
      </c>
      <c r="G216" s="64">
        <v>3356435.8914388311</v>
      </c>
      <c r="H216" s="64">
        <v>3269130.8585466109</v>
      </c>
    </row>
    <row r="217" spans="1:8">
      <c r="A217" s="48" t="s">
        <v>33</v>
      </c>
      <c r="B217" s="48"/>
      <c r="C217" s="66">
        <v>-2537373.1390420049</v>
      </c>
      <c r="D217" s="66">
        <v>-9045536.1050501484</v>
      </c>
      <c r="E217" s="66">
        <v>-2224945.3434142489</v>
      </c>
      <c r="F217" s="66">
        <v>-2112870.1583448141</v>
      </c>
      <c r="G217" s="66">
        <v>-2163927.8468648121</v>
      </c>
      <c r="H217" s="66">
        <v>-2543792.7564262738</v>
      </c>
    </row>
    <row r="218" spans="1:8">
      <c r="A218" s="58" t="s">
        <v>34</v>
      </c>
      <c r="B218" s="58"/>
      <c r="C218" s="64">
        <v>754752.31958496</v>
      </c>
      <c r="D218" s="64">
        <v>4144478.576393663</v>
      </c>
      <c r="E218" s="64">
        <v>1095330.90550749</v>
      </c>
      <c r="F218" s="64">
        <v>1131301.524191817</v>
      </c>
      <c r="G218" s="64">
        <v>1192508.044574019</v>
      </c>
      <c r="H218" s="64">
        <v>725338.10212033696</v>
      </c>
    </row>
    <row r="219" spans="1:8">
      <c r="A219" s="48" t="s">
        <v>297</v>
      </c>
      <c r="B219" s="48"/>
      <c r="C219" s="66">
        <v>-150245.47003145801</v>
      </c>
      <c r="D219" s="66">
        <v>-1033004.150402631</v>
      </c>
      <c r="E219" s="66">
        <v>-273066.752260109</v>
      </c>
      <c r="F219" s="66">
        <v>-223355.66709368501</v>
      </c>
      <c r="G219" s="66">
        <v>-320148.009654783</v>
      </c>
      <c r="H219" s="66">
        <v>-216433.72139405401</v>
      </c>
    </row>
    <row r="220" spans="1:8">
      <c r="A220" s="58" t="s">
        <v>36</v>
      </c>
      <c r="B220" s="58"/>
      <c r="C220" s="64">
        <v>604506.84955350205</v>
      </c>
      <c r="D220" s="64">
        <v>3111474.4259910318</v>
      </c>
      <c r="E220" s="64">
        <v>822264.15324738098</v>
      </c>
      <c r="F220" s="64">
        <v>907945.85709813202</v>
      </c>
      <c r="G220" s="64">
        <v>872360.03491923597</v>
      </c>
      <c r="H220" s="64">
        <v>508904.38072628301</v>
      </c>
    </row>
    <row r="221" spans="1:8">
      <c r="A221" s="48" t="s">
        <v>81</v>
      </c>
      <c r="B221" s="48"/>
      <c r="C221" s="66">
        <v>19378.300876062</v>
      </c>
      <c r="D221" s="66">
        <v>80314.298618813002</v>
      </c>
      <c r="E221" s="66">
        <v>-1405.4226876590001</v>
      </c>
      <c r="F221" s="66">
        <v>75279.520755345002</v>
      </c>
      <c r="G221" s="66">
        <v>5324.0530188769999</v>
      </c>
      <c r="H221" s="66">
        <v>1116.14753225</v>
      </c>
    </row>
    <row r="222" spans="1:8">
      <c r="A222" s="56" t="s">
        <v>37</v>
      </c>
      <c r="B222" s="56"/>
      <c r="C222" s="66">
        <v>-901.54028678700001</v>
      </c>
      <c r="D222" s="66">
        <v>492.38694147299998</v>
      </c>
      <c r="E222" s="66">
        <v>-3580.7475801730002</v>
      </c>
      <c r="F222" s="66">
        <v>1828.383440675</v>
      </c>
      <c r="G222" s="66">
        <v>892.42019057300001</v>
      </c>
      <c r="H222" s="66">
        <v>1352.3308903980001</v>
      </c>
    </row>
    <row r="223" spans="1:8">
      <c r="A223" s="58" t="s">
        <v>38</v>
      </c>
      <c r="B223" s="58"/>
      <c r="C223" s="64">
        <v>622983.61014277698</v>
      </c>
      <c r="D223" s="64">
        <v>3192281.1115513179</v>
      </c>
      <c r="E223" s="64">
        <v>817277.98297954898</v>
      </c>
      <c r="F223" s="64">
        <v>985053.76129415201</v>
      </c>
      <c r="G223" s="64">
        <v>878576.50812868599</v>
      </c>
      <c r="H223" s="64">
        <v>511372.85914893099</v>
      </c>
    </row>
    <row r="224" spans="1:8">
      <c r="A224" s="463"/>
      <c r="B224" s="463"/>
      <c r="C224" s="465"/>
      <c r="D224" s="465"/>
      <c r="E224" s="465"/>
      <c r="F224" s="465"/>
      <c r="G224" s="465"/>
      <c r="H224" s="465"/>
    </row>
    <row r="225" spans="1:8">
      <c r="A225" s="59" t="s">
        <v>195</v>
      </c>
      <c r="B225" s="60"/>
      <c r="C225" s="178">
        <v>0.77074011028129474</v>
      </c>
      <c r="D225" s="178">
        <v>0.68578665934130723</v>
      </c>
      <c r="E225" s="178">
        <v>0.67010850200696426</v>
      </c>
      <c r="F225" s="178">
        <v>0.65128185715891351</v>
      </c>
      <c r="G225" s="178">
        <v>0.64471001885788537</v>
      </c>
      <c r="H225" s="178">
        <v>0.77812509394536511</v>
      </c>
    </row>
    <row r="226" spans="1:8">
      <c r="A226" s="48" t="s">
        <v>101</v>
      </c>
      <c r="B226" s="48"/>
      <c r="C226" s="62">
        <v>29068381.215934888</v>
      </c>
      <c r="D226" s="62">
        <v>29286779.540380113</v>
      </c>
      <c r="E226" s="62">
        <v>29286779.540380113</v>
      </c>
      <c r="F226" s="62">
        <v>29198208.486048076</v>
      </c>
      <c r="G226" s="62">
        <v>29124536.428129695</v>
      </c>
      <c r="H226" s="62">
        <v>29019091.175025411</v>
      </c>
    </row>
    <row r="227" spans="1:8">
      <c r="A227" s="48" t="s">
        <v>199</v>
      </c>
      <c r="B227" s="48"/>
      <c r="C227" s="62">
        <v>227461441.72967291</v>
      </c>
      <c r="D227" s="62">
        <v>221533693.78923082</v>
      </c>
      <c r="E227" s="62">
        <v>221533693.78923082</v>
      </c>
      <c r="F227" s="62">
        <v>226508287.20461622</v>
      </c>
      <c r="G227" s="62">
        <v>227017200.01159292</v>
      </c>
      <c r="H227" s="62">
        <v>225533624.76199055</v>
      </c>
    </row>
    <row r="228" spans="1:8">
      <c r="A228" s="67"/>
      <c r="B228" s="67"/>
      <c r="C228" s="63"/>
      <c r="D228" s="63"/>
      <c r="E228" s="63"/>
      <c r="F228" s="63"/>
      <c r="G228" s="63"/>
      <c r="H228" s="63"/>
    </row>
    <row r="229" spans="1:8">
      <c r="A229" s="461" t="s">
        <v>9</v>
      </c>
      <c r="B229" s="461"/>
      <c r="C229" s="462" t="s">
        <v>351</v>
      </c>
      <c r="D229" s="462" t="s">
        <v>338</v>
      </c>
      <c r="E229" s="462" t="s">
        <v>339</v>
      </c>
      <c r="F229" s="462" t="s">
        <v>331</v>
      </c>
      <c r="G229" s="462" t="s">
        <v>314</v>
      </c>
      <c r="H229" s="462" t="s">
        <v>296</v>
      </c>
    </row>
    <row r="230" spans="1:8" ht="15.75">
      <c r="A230" s="58" t="s">
        <v>276</v>
      </c>
      <c r="B230" s="48"/>
      <c r="C230" s="71"/>
      <c r="D230" s="71"/>
      <c r="E230" s="71"/>
      <c r="F230" s="71"/>
      <c r="G230" s="71"/>
      <c r="H230" s="71"/>
    </row>
    <row r="231" spans="1:8">
      <c r="A231" s="58" t="s">
        <v>32</v>
      </c>
      <c r="B231" s="58"/>
      <c r="C231" s="64">
        <v>1661626.6329757641</v>
      </c>
      <c r="D231" s="64">
        <v>6612864.1191888396</v>
      </c>
      <c r="E231" s="64">
        <v>1665328.673133543</v>
      </c>
      <c r="F231" s="64">
        <v>1648385.828017029</v>
      </c>
      <c r="G231" s="64">
        <v>1677372.081947288</v>
      </c>
      <c r="H231" s="64">
        <v>1621777.5360909801</v>
      </c>
    </row>
    <row r="232" spans="1:8">
      <c r="A232" s="57" t="s">
        <v>319</v>
      </c>
      <c r="B232" s="57"/>
      <c r="C232" s="133">
        <v>827010.81394576514</v>
      </c>
      <c r="D232" s="133">
        <v>3360735.3149905796</v>
      </c>
      <c r="E232" s="133">
        <v>847998.87204647704</v>
      </c>
      <c r="F232" s="133">
        <v>862141.699637771</v>
      </c>
      <c r="G232" s="133">
        <v>822744.56102743698</v>
      </c>
      <c r="H232" s="133">
        <v>827850.18227889505</v>
      </c>
    </row>
    <row r="233" spans="1:8">
      <c r="A233" s="57" t="s">
        <v>320</v>
      </c>
      <c r="B233" s="57"/>
      <c r="C233" s="133">
        <v>834615.81902999897</v>
      </c>
      <c r="D233" s="133">
        <v>3252128.80419826</v>
      </c>
      <c r="E233" s="133">
        <v>817329.80108706595</v>
      </c>
      <c r="F233" s="133">
        <v>786244.12837925798</v>
      </c>
      <c r="G233" s="133">
        <v>854627.52091985103</v>
      </c>
      <c r="H233" s="133">
        <v>793927.353812085</v>
      </c>
    </row>
    <row r="234" spans="1:8">
      <c r="A234" s="48" t="s">
        <v>33</v>
      </c>
      <c r="B234" s="48"/>
      <c r="C234" s="66">
        <v>-1184448.3274412069</v>
      </c>
      <c r="D234" s="66">
        <v>-4596700.8391646026</v>
      </c>
      <c r="E234" s="66">
        <v>-1173743.8115311309</v>
      </c>
      <c r="F234" s="66">
        <v>-1134107.0602069059</v>
      </c>
      <c r="G234" s="66">
        <v>-1118042.6360899189</v>
      </c>
      <c r="H234" s="66">
        <v>-1170807.331336647</v>
      </c>
    </row>
    <row r="235" spans="1:8">
      <c r="A235" s="58" t="s">
        <v>34</v>
      </c>
      <c r="B235" s="58"/>
      <c r="C235" s="64">
        <v>477178.30553455697</v>
      </c>
      <c r="D235" s="64">
        <v>2016163.280024237</v>
      </c>
      <c r="E235" s="64">
        <v>491584.86160241201</v>
      </c>
      <c r="F235" s="64">
        <v>514278.76781012298</v>
      </c>
      <c r="G235" s="64">
        <v>559329.44585736899</v>
      </c>
      <c r="H235" s="64">
        <v>450970.20475433301</v>
      </c>
    </row>
    <row r="236" spans="1:8">
      <c r="A236" s="48" t="s">
        <v>297</v>
      </c>
      <c r="B236" s="48"/>
      <c r="C236" s="66">
        <v>-125191.34208</v>
      </c>
      <c r="D236" s="66">
        <v>-667618.87458968395</v>
      </c>
      <c r="E236" s="66">
        <v>-190287.78824231599</v>
      </c>
      <c r="F236" s="66">
        <v>-122201.833000984</v>
      </c>
      <c r="G236" s="66">
        <v>-238840.229299442</v>
      </c>
      <c r="H236" s="66">
        <v>-116289.024046942</v>
      </c>
    </row>
    <row r="237" spans="1:8">
      <c r="A237" s="58" t="s">
        <v>36</v>
      </c>
      <c r="B237" s="58"/>
      <c r="C237" s="64">
        <v>351986.963454557</v>
      </c>
      <c r="D237" s="64">
        <v>1348544.405434553</v>
      </c>
      <c r="E237" s="64">
        <v>301297.07336009602</v>
      </c>
      <c r="F237" s="64">
        <v>392076.934809139</v>
      </c>
      <c r="G237" s="64">
        <v>320489.21655792702</v>
      </c>
      <c r="H237" s="64">
        <v>334681.180707391</v>
      </c>
    </row>
    <row r="238" spans="1:8">
      <c r="A238" s="48" t="s">
        <v>81</v>
      </c>
      <c r="B238" s="48"/>
      <c r="C238" s="66">
        <v>-48.572457047999997</v>
      </c>
      <c r="D238" s="66">
        <v>-183.47122809199999</v>
      </c>
      <c r="E238" s="66">
        <v>-462.80256468099998</v>
      </c>
      <c r="F238" s="66">
        <v>365.22660680600001</v>
      </c>
      <c r="G238" s="66">
        <v>-43.469223444999997</v>
      </c>
      <c r="H238" s="66">
        <v>-42.426046771999999</v>
      </c>
    </row>
    <row r="239" spans="1:8">
      <c r="A239" s="48" t="s">
        <v>37</v>
      </c>
      <c r="B239" s="48"/>
      <c r="C239" s="66">
        <v>5.0279999999999996</v>
      </c>
      <c r="D239" s="66">
        <v>-1759.369665363</v>
      </c>
      <c r="E239" s="66">
        <v>-300.44891507800003</v>
      </c>
      <c r="F239" s="66">
        <v>-340.80733065999999</v>
      </c>
      <c r="G239" s="66">
        <v>-1078.6151500000001</v>
      </c>
      <c r="H239" s="66">
        <v>-39.498269624999999</v>
      </c>
    </row>
    <row r="240" spans="1:8">
      <c r="A240" s="58" t="s">
        <v>38</v>
      </c>
      <c r="B240" s="58"/>
      <c r="C240" s="64">
        <v>351943.418997509</v>
      </c>
      <c r="D240" s="64">
        <v>1346601.564541098</v>
      </c>
      <c r="E240" s="64">
        <v>300533.82188033703</v>
      </c>
      <c r="F240" s="64">
        <v>392101.35408528498</v>
      </c>
      <c r="G240" s="64">
        <v>319367.132184482</v>
      </c>
      <c r="H240" s="64">
        <v>334599.25639099401</v>
      </c>
    </row>
    <row r="241" spans="1:8">
      <c r="A241" s="48" t="s">
        <v>102</v>
      </c>
      <c r="B241" s="48"/>
      <c r="C241" s="66">
        <v>-50448.805042289023</v>
      </c>
      <c r="D241" s="66">
        <v>-179496.94260726706</v>
      </c>
      <c r="E241" s="66">
        <v>-43603.825198132021</v>
      </c>
      <c r="F241" s="66">
        <v>-45503.888051729009</v>
      </c>
      <c r="G241" s="66">
        <v>-44828.314310516987</v>
      </c>
      <c r="H241" s="66">
        <v>-45560.915046888986</v>
      </c>
    </row>
    <row r="242" spans="1:8">
      <c r="A242" s="58" t="s">
        <v>277</v>
      </c>
      <c r="B242" s="58"/>
      <c r="C242" s="64">
        <v>301494.61395521997</v>
      </c>
      <c r="D242" s="64">
        <v>1167104.6219338309</v>
      </c>
      <c r="E242" s="64">
        <v>256929.996682205</v>
      </c>
      <c r="F242" s="64">
        <v>346597.46603355597</v>
      </c>
      <c r="G242" s="64">
        <v>274538.81787396502</v>
      </c>
      <c r="H242" s="64">
        <v>289038.34134410502</v>
      </c>
    </row>
    <row r="243" spans="1:8">
      <c r="A243" s="463"/>
      <c r="B243" s="463"/>
      <c r="C243" s="465"/>
      <c r="D243" s="465"/>
      <c r="E243" s="465"/>
      <c r="F243" s="465"/>
      <c r="G243" s="465"/>
      <c r="H243" s="465"/>
    </row>
    <row r="244" spans="1:8">
      <c r="A244" s="59" t="s">
        <v>195</v>
      </c>
      <c r="B244" s="60"/>
      <c r="C244" s="178">
        <v>0.71282459244169016</v>
      </c>
      <c r="D244" s="178">
        <v>0.69511496929539995</v>
      </c>
      <c r="E244" s="178">
        <v>0.70481210734369448</v>
      </c>
      <c r="F244" s="178">
        <v>0.68801068350072581</v>
      </c>
      <c r="G244" s="178">
        <v>0.66654420216173227</v>
      </c>
      <c r="H244" s="178">
        <v>0.7219284428853785</v>
      </c>
    </row>
    <row r="245" spans="1:8">
      <c r="A245" s="48" t="s">
        <v>226</v>
      </c>
      <c r="B245" s="48"/>
      <c r="C245" s="61">
        <v>207385889.64744985</v>
      </c>
      <c r="D245" s="61">
        <v>208226781.83414263</v>
      </c>
      <c r="E245" s="61">
        <v>207778862.0266718</v>
      </c>
      <c r="F245" s="61">
        <v>208176838.46643829</v>
      </c>
      <c r="G245" s="61">
        <v>208065210.94690755</v>
      </c>
      <c r="H245" s="61">
        <v>208886215.89655292</v>
      </c>
    </row>
    <row r="246" spans="1:8">
      <c r="A246" s="48" t="s">
        <v>200</v>
      </c>
      <c r="B246" s="48"/>
      <c r="C246" s="61">
        <v>230488752.40234998</v>
      </c>
      <c r="D246" s="61">
        <v>230857788.54540378</v>
      </c>
      <c r="E246" s="61">
        <v>229914711.46898198</v>
      </c>
      <c r="F246" s="61">
        <v>231301310.45846999</v>
      </c>
      <c r="G246" s="61">
        <v>230299981.05084518</v>
      </c>
      <c r="H246" s="61">
        <v>231915151.20331797</v>
      </c>
    </row>
    <row r="247" spans="1:8">
      <c r="A247" s="48" t="s">
        <v>197</v>
      </c>
      <c r="B247" s="48"/>
      <c r="C247" s="61">
        <v>228173845.03563431</v>
      </c>
      <c r="D247" s="61">
        <v>231359490.76391661</v>
      </c>
      <c r="E247" s="61">
        <v>230827555.77846599</v>
      </c>
      <c r="F247" s="61">
        <v>231761962.03364432</v>
      </c>
      <c r="G247" s="61">
        <v>232654070.90270299</v>
      </c>
      <c r="H247" s="61">
        <v>230194374.3408531</v>
      </c>
    </row>
    <row r="248" spans="1:8">
      <c r="A248" s="48" t="s">
        <v>198</v>
      </c>
      <c r="B248" s="48"/>
      <c r="C248" s="70">
        <v>21.726238833808466</v>
      </c>
      <c r="D248" s="70">
        <v>28.919053534916003</v>
      </c>
      <c r="E248" s="70">
        <v>33.105804674528436</v>
      </c>
      <c r="F248" s="70">
        <v>21.132925318713276</v>
      </c>
      <c r="G248" s="70">
        <v>41.483325914249441</v>
      </c>
      <c r="H248" s="70">
        <v>20.057167191287547</v>
      </c>
    </row>
    <row r="249" spans="1:8">
      <c r="A249" s="156" t="s">
        <v>244</v>
      </c>
      <c r="B249" s="48"/>
      <c r="C249" s="62">
        <v>13017471.155951189</v>
      </c>
      <c r="D249" s="62">
        <v>13295776.11161289</v>
      </c>
      <c r="E249" s="62">
        <v>13295776.11161289</v>
      </c>
      <c r="F249" s="62">
        <v>13198946.809471793</v>
      </c>
      <c r="G249" s="62">
        <v>13110235.968627483</v>
      </c>
      <c r="H249" s="62">
        <v>13025760.796012996</v>
      </c>
    </row>
    <row r="250" spans="1:8">
      <c r="A250" s="48" t="s">
        <v>199</v>
      </c>
      <c r="B250" s="48"/>
      <c r="C250" s="62">
        <v>104201310.11158302</v>
      </c>
      <c r="D250" s="62">
        <v>102779211.38781999</v>
      </c>
      <c r="E250" s="62">
        <v>102779211.38781999</v>
      </c>
      <c r="F250" s="62">
        <v>107920187.29919779</v>
      </c>
      <c r="G250" s="62">
        <v>107919182.10143553</v>
      </c>
      <c r="H250" s="62">
        <v>106041855.94382626</v>
      </c>
    </row>
    <row r="251" spans="1:8">
      <c r="A251" s="67"/>
      <c r="B251" s="67"/>
      <c r="C251" s="63"/>
      <c r="D251" s="63"/>
      <c r="E251" s="63"/>
      <c r="F251" s="63"/>
      <c r="G251" s="63"/>
      <c r="H251" s="63"/>
    </row>
    <row r="252" spans="1:8">
      <c r="A252" s="461" t="s">
        <v>9</v>
      </c>
      <c r="B252" s="461"/>
      <c r="C252" s="462" t="s">
        <v>351</v>
      </c>
      <c r="D252" s="462" t="s">
        <v>338</v>
      </c>
      <c r="E252" s="462" t="s">
        <v>339</v>
      </c>
      <c r="F252" s="462" t="s">
        <v>331</v>
      </c>
      <c r="G252" s="462" t="s">
        <v>314</v>
      </c>
      <c r="H252" s="462" t="s">
        <v>296</v>
      </c>
    </row>
    <row r="253" spans="1:8" ht="15.75">
      <c r="A253" s="58" t="s">
        <v>278</v>
      </c>
      <c r="B253" s="48"/>
      <c r="C253" s="71"/>
      <c r="D253" s="71"/>
      <c r="E253" s="71"/>
      <c r="F253" s="71"/>
      <c r="G253" s="71"/>
      <c r="H253" s="71"/>
    </row>
    <row r="254" spans="1:8">
      <c r="A254" s="58" t="s">
        <v>32</v>
      </c>
      <c r="B254" s="58"/>
      <c r="C254" s="64">
        <v>1661994.6438957639</v>
      </c>
      <c r="D254" s="64">
        <v>6600383.99403584</v>
      </c>
      <c r="E254" s="64">
        <v>1665989.154814021</v>
      </c>
      <c r="F254" s="64">
        <v>1639563.0281049509</v>
      </c>
      <c r="G254" s="64">
        <v>1675308.823597288</v>
      </c>
      <c r="H254" s="64">
        <v>1619522.9875195799</v>
      </c>
    </row>
    <row r="255" spans="1:8">
      <c r="A255" s="57" t="s">
        <v>319</v>
      </c>
      <c r="B255" s="57"/>
      <c r="C255" s="133">
        <v>827378.82486576494</v>
      </c>
      <c r="D255" s="133">
        <v>3348255.1898375801</v>
      </c>
      <c r="E255" s="133">
        <v>848659.35372695501</v>
      </c>
      <c r="F255" s="133">
        <v>853318.89972569293</v>
      </c>
      <c r="G255" s="133">
        <v>820681.30267743696</v>
      </c>
      <c r="H255" s="133">
        <v>825595.63370749494</v>
      </c>
    </row>
    <row r="256" spans="1:8">
      <c r="A256" s="57" t="s">
        <v>320</v>
      </c>
      <c r="B256" s="57"/>
      <c r="C256" s="133">
        <v>834615.81902999897</v>
      </c>
      <c r="D256" s="133">
        <v>3252128.80419826</v>
      </c>
      <c r="E256" s="133">
        <v>817329.80108706595</v>
      </c>
      <c r="F256" s="133">
        <v>786244.12837925798</v>
      </c>
      <c r="G256" s="133">
        <v>854627.52091985103</v>
      </c>
      <c r="H256" s="133">
        <v>793927.353812085</v>
      </c>
    </row>
    <row r="257" spans="1:8">
      <c r="A257" s="48" t="s">
        <v>33</v>
      </c>
      <c r="B257" s="48"/>
      <c r="C257" s="66">
        <v>-1184448.3274412069</v>
      </c>
      <c r="D257" s="66">
        <v>-4596700.8391646026</v>
      </c>
      <c r="E257" s="66">
        <v>-1173743.8115311309</v>
      </c>
      <c r="F257" s="66">
        <v>-1134107.0602069059</v>
      </c>
      <c r="G257" s="66">
        <v>-1118042.6360899189</v>
      </c>
      <c r="H257" s="66">
        <v>-1170807.331336647</v>
      </c>
    </row>
    <row r="258" spans="1:8">
      <c r="A258" s="58" t="s">
        <v>34</v>
      </c>
      <c r="B258" s="58"/>
      <c r="C258" s="64">
        <v>477546.316454557</v>
      </c>
      <c r="D258" s="64">
        <v>2003683.154871237</v>
      </c>
      <c r="E258" s="64">
        <v>492245.34328288998</v>
      </c>
      <c r="F258" s="64">
        <v>505455.96789804503</v>
      </c>
      <c r="G258" s="64">
        <v>557266.18750736897</v>
      </c>
      <c r="H258" s="64">
        <v>448715.65618293302</v>
      </c>
    </row>
    <row r="259" spans="1:8">
      <c r="A259" s="48" t="s">
        <v>297</v>
      </c>
      <c r="B259" s="48"/>
      <c r="C259" s="66">
        <v>-125191.34208</v>
      </c>
      <c r="D259" s="66">
        <v>-667618.87458968395</v>
      </c>
      <c r="E259" s="66">
        <v>-190287.78824231599</v>
      </c>
      <c r="F259" s="66">
        <v>-122201.833000984</v>
      </c>
      <c r="G259" s="66">
        <v>-238840.229299442</v>
      </c>
      <c r="H259" s="66">
        <v>-116289.024046942</v>
      </c>
    </row>
    <row r="260" spans="1:8">
      <c r="A260" s="58" t="s">
        <v>36</v>
      </c>
      <c r="B260" s="58"/>
      <c r="C260" s="64">
        <v>352354.97437455697</v>
      </c>
      <c r="D260" s="64">
        <v>1336064.280281553</v>
      </c>
      <c r="E260" s="64">
        <v>301957.55504057399</v>
      </c>
      <c r="F260" s="64">
        <v>383254.13489706098</v>
      </c>
      <c r="G260" s="64">
        <v>318425.958207927</v>
      </c>
      <c r="H260" s="64">
        <v>332426.63213599101</v>
      </c>
    </row>
    <row r="261" spans="1:8">
      <c r="A261" s="48" t="s">
        <v>81</v>
      </c>
      <c r="B261" s="48"/>
      <c r="C261" s="66">
        <v>-48.572457047999997</v>
      </c>
      <c r="D261" s="66">
        <v>-183.47122809199999</v>
      </c>
      <c r="E261" s="66">
        <v>-462.80256468099998</v>
      </c>
      <c r="F261" s="66">
        <v>365.22660680600001</v>
      </c>
      <c r="G261" s="66">
        <v>-43.469223444999997</v>
      </c>
      <c r="H261" s="66">
        <v>-42.426046771999999</v>
      </c>
    </row>
    <row r="262" spans="1:8">
      <c r="A262" s="48" t="s">
        <v>37</v>
      </c>
      <c r="B262" s="48"/>
      <c r="C262" s="66">
        <v>5.0279999999999996</v>
      </c>
      <c r="D262" s="66">
        <v>-1759.369665363</v>
      </c>
      <c r="E262" s="66">
        <v>-300.44891507800003</v>
      </c>
      <c r="F262" s="66">
        <v>-340.80733065999999</v>
      </c>
      <c r="G262" s="66">
        <v>-1078.6151500000001</v>
      </c>
      <c r="H262" s="66">
        <v>-39.498269624999999</v>
      </c>
    </row>
    <row r="263" spans="1:8">
      <c r="A263" s="58" t="s">
        <v>38</v>
      </c>
      <c r="B263" s="58"/>
      <c r="C263" s="64">
        <v>352311.42991750903</v>
      </c>
      <c r="D263" s="64">
        <v>1334121.439388098</v>
      </c>
      <c r="E263" s="64">
        <v>301194.30356081499</v>
      </c>
      <c r="F263" s="64">
        <v>383278.55417320703</v>
      </c>
      <c r="G263" s="64">
        <v>317303.87383448199</v>
      </c>
      <c r="H263" s="64">
        <v>332344.70781959401</v>
      </c>
    </row>
    <row r="264" spans="1:8">
      <c r="A264" s="48" t="s">
        <v>102</v>
      </c>
      <c r="B264" s="48"/>
      <c r="C264" s="66">
        <v>-50448.805042289023</v>
      </c>
      <c r="D264" s="66">
        <v>-179496.94260726706</v>
      </c>
      <c r="E264" s="66">
        <v>-43603.825198131992</v>
      </c>
      <c r="F264" s="66">
        <v>-45503.888051729009</v>
      </c>
      <c r="G264" s="66">
        <v>-44828.314310516987</v>
      </c>
      <c r="H264" s="66">
        <v>-45560.915046888986</v>
      </c>
    </row>
    <row r="265" spans="1:8">
      <c r="A265" s="58" t="s">
        <v>277</v>
      </c>
      <c r="B265" s="58"/>
      <c r="C265" s="64">
        <v>301862.62487522</v>
      </c>
      <c r="D265" s="64">
        <v>1154624.4967808309</v>
      </c>
      <c r="E265" s="64">
        <v>257590.478362683</v>
      </c>
      <c r="F265" s="64">
        <v>337774.66612147802</v>
      </c>
      <c r="G265" s="64">
        <v>272475.559523965</v>
      </c>
      <c r="H265" s="64">
        <v>286783.79277270503</v>
      </c>
    </row>
    <row r="266" spans="1:8">
      <c r="A266" s="463"/>
      <c r="B266" s="463"/>
      <c r="C266" s="465"/>
      <c r="D266" s="465"/>
      <c r="E266" s="465"/>
      <c r="F266" s="465"/>
      <c r="G266" s="465"/>
      <c r="H266" s="465"/>
    </row>
    <row r="267" spans="1:8">
      <c r="A267" s="59" t="s">
        <v>195</v>
      </c>
      <c r="B267" s="60"/>
      <c r="C267" s="178">
        <v>0.71266675364538212</v>
      </c>
      <c r="D267" s="178">
        <v>0.69642930522197166</v>
      </c>
      <c r="E267" s="178">
        <v>0.70453268446525941</v>
      </c>
      <c r="F267" s="178">
        <v>0.69171299960193422</v>
      </c>
      <c r="G267" s="178">
        <v>0.66736509731335059</v>
      </c>
      <c r="H267" s="178">
        <v>0.72293344420496664</v>
      </c>
    </row>
    <row r="268" spans="1:8">
      <c r="A268" s="48" t="s">
        <v>226</v>
      </c>
      <c r="B268" s="48"/>
      <c r="C268" s="61">
        <v>207385889.64744985</v>
      </c>
      <c r="D268" s="61">
        <v>208226781.83414263</v>
      </c>
      <c r="E268" s="61">
        <v>207778862.0266718</v>
      </c>
      <c r="F268" s="61">
        <v>208176838.46643829</v>
      </c>
      <c r="G268" s="61">
        <v>208065210.94690755</v>
      </c>
      <c r="H268" s="61">
        <v>208886215.89655292</v>
      </c>
    </row>
    <row r="269" spans="1:8">
      <c r="A269" s="48" t="s">
        <v>200</v>
      </c>
      <c r="B269" s="48"/>
      <c r="C269" s="61">
        <v>230488752.40234998</v>
      </c>
      <c r="D269" s="61">
        <v>230857788.54540378</v>
      </c>
      <c r="E269" s="61">
        <v>229914711.46898198</v>
      </c>
      <c r="F269" s="61">
        <v>231301310.45846999</v>
      </c>
      <c r="G269" s="61">
        <v>230299981.05084518</v>
      </c>
      <c r="H269" s="61">
        <v>231915151.20331797</v>
      </c>
    </row>
    <row r="270" spans="1:8">
      <c r="A270" s="48" t="s">
        <v>197</v>
      </c>
      <c r="B270" s="48"/>
      <c r="C270" s="61">
        <v>228173845.03563431</v>
      </c>
      <c r="D270" s="61">
        <v>231359490.76391661</v>
      </c>
      <c r="E270" s="61">
        <v>230827555.77846599</v>
      </c>
      <c r="F270" s="61">
        <v>231761962.03364432</v>
      </c>
      <c r="G270" s="61">
        <v>232654070.90270299</v>
      </c>
      <c r="H270" s="61">
        <v>230194374.3408531</v>
      </c>
    </row>
    <row r="271" spans="1:8">
      <c r="A271" s="48" t="s">
        <v>198</v>
      </c>
      <c r="B271" s="48"/>
      <c r="C271" s="70">
        <v>21.726238833808466</v>
      </c>
      <c r="D271" s="70">
        <v>28.919053534916003</v>
      </c>
      <c r="E271" s="70">
        <v>33.105804674528436</v>
      </c>
      <c r="F271" s="70">
        <v>21.132925318713276</v>
      </c>
      <c r="G271" s="70">
        <v>41.483325914249441</v>
      </c>
      <c r="H271" s="70">
        <v>20.057167191287547</v>
      </c>
    </row>
    <row r="272" spans="1:8">
      <c r="A272" s="156" t="s">
        <v>244</v>
      </c>
      <c r="B272" s="48"/>
      <c r="C272" s="62">
        <v>13017471.155951189</v>
      </c>
      <c r="D272" s="62">
        <v>13295776.11161289</v>
      </c>
      <c r="E272" s="62">
        <v>13295776.11161289</v>
      </c>
      <c r="F272" s="62">
        <v>13198946.809471793</v>
      </c>
      <c r="G272" s="62">
        <v>13110235.968627483</v>
      </c>
      <c r="H272" s="62">
        <v>13025760.796012996</v>
      </c>
    </row>
    <row r="273" spans="1:8">
      <c r="A273" s="48" t="s">
        <v>199</v>
      </c>
      <c r="B273" s="48"/>
      <c r="C273" s="62">
        <v>104201310.11158302</v>
      </c>
      <c r="D273" s="62">
        <v>102779211.38781999</v>
      </c>
      <c r="E273" s="62">
        <v>102779211.38781999</v>
      </c>
      <c r="F273" s="62">
        <v>107920187.29919779</v>
      </c>
      <c r="G273" s="62">
        <v>107919182.10143553</v>
      </c>
      <c r="H273" s="62">
        <v>106041855.94382626</v>
      </c>
    </row>
    <row r="274" spans="1:8">
      <c r="A274" s="67"/>
      <c r="B274" s="67"/>
      <c r="C274" s="67"/>
      <c r="D274" s="67"/>
      <c r="E274" s="67"/>
      <c r="F274" s="67"/>
      <c r="G274" s="67"/>
      <c r="H274" s="67"/>
    </row>
    <row r="275" spans="1:8">
      <c r="A275" s="160" t="s">
        <v>229</v>
      </c>
      <c r="B275" s="63"/>
      <c r="C275" s="98"/>
      <c r="D275" s="98"/>
      <c r="E275" s="98"/>
      <c r="F275" s="98"/>
      <c r="G275" s="98"/>
      <c r="H275" s="98"/>
    </row>
    <row r="276" spans="1:8">
      <c r="A276" s="461" t="s">
        <v>9</v>
      </c>
      <c r="B276" s="461"/>
      <c r="C276" s="462" t="s">
        <v>351</v>
      </c>
      <c r="D276" s="462" t="s">
        <v>338</v>
      </c>
      <c r="E276" s="462" t="s">
        <v>339</v>
      </c>
      <c r="F276" s="462" t="s">
        <v>331</v>
      </c>
      <c r="G276" s="462" t="s">
        <v>314</v>
      </c>
      <c r="H276" s="462" t="s">
        <v>296</v>
      </c>
    </row>
    <row r="277" spans="1:8">
      <c r="A277" s="467" t="s">
        <v>230</v>
      </c>
      <c r="B277" s="467"/>
      <c r="C277" s="468">
        <v>-368.0109199997969</v>
      </c>
      <c r="D277" s="468">
        <v>12480.125153001398</v>
      </c>
      <c r="E277" s="468">
        <v>-660.48168047703803</v>
      </c>
      <c r="F277" s="468">
        <v>8822.7999120780732</v>
      </c>
      <c r="G277" s="468">
        <v>2063.2583500000183</v>
      </c>
      <c r="H277" s="468">
        <v>2254.5485713998787</v>
      </c>
    </row>
    <row r="278" spans="1:8">
      <c r="A278" s="67"/>
      <c r="B278" s="67"/>
      <c r="C278" s="63"/>
      <c r="D278" s="63"/>
      <c r="E278" s="63"/>
      <c r="F278" s="63"/>
      <c r="G278" s="63"/>
      <c r="H278" s="63"/>
    </row>
    <row r="279" spans="1:8">
      <c r="A279" s="461" t="s">
        <v>9</v>
      </c>
      <c r="B279" s="461"/>
      <c r="C279" s="462" t="s">
        <v>351</v>
      </c>
      <c r="D279" s="462" t="s">
        <v>338</v>
      </c>
      <c r="E279" s="462" t="s">
        <v>339</v>
      </c>
      <c r="F279" s="462" t="s">
        <v>331</v>
      </c>
      <c r="G279" s="462" t="s">
        <v>314</v>
      </c>
      <c r="H279" s="462" t="s">
        <v>296</v>
      </c>
    </row>
    <row r="280" spans="1:8">
      <c r="A280" s="58" t="s">
        <v>279</v>
      </c>
      <c r="B280" s="48"/>
      <c r="C280" s="72"/>
      <c r="D280" s="72"/>
      <c r="E280" s="72"/>
      <c r="F280" s="72"/>
      <c r="G280" s="72"/>
      <c r="H280" s="72"/>
    </row>
    <row r="281" spans="1:8">
      <c r="A281" s="58" t="s">
        <v>32</v>
      </c>
      <c r="B281" s="58"/>
      <c r="C281" s="64">
        <v>1565748.5486962639</v>
      </c>
      <c r="D281" s="64">
        <v>6258170.8456628062</v>
      </c>
      <c r="E281" s="64">
        <v>1577802.902034828</v>
      </c>
      <c r="F281" s="64">
        <v>1561319.6469759189</v>
      </c>
      <c r="G281" s="64">
        <v>1588040.016413166</v>
      </c>
      <c r="H281" s="64">
        <v>1531008.2802388931</v>
      </c>
    </row>
    <row r="282" spans="1:8">
      <c r="A282" s="48" t="s">
        <v>33</v>
      </c>
      <c r="B282" s="48"/>
      <c r="C282" s="66">
        <v>-1137877.8514251369</v>
      </c>
      <c r="D282" s="66">
        <v>-4419599.7209844068</v>
      </c>
      <c r="E282" s="66">
        <v>-1130162.95766354</v>
      </c>
      <c r="F282" s="66">
        <v>-1090928.717239141</v>
      </c>
      <c r="G282" s="66">
        <v>-1072265.1659009201</v>
      </c>
      <c r="H282" s="66">
        <v>-1126242.8801808059</v>
      </c>
    </row>
    <row r="283" spans="1:8">
      <c r="A283" s="58" t="s">
        <v>34</v>
      </c>
      <c r="B283" s="58"/>
      <c r="C283" s="64">
        <v>427870.69727112702</v>
      </c>
      <c r="D283" s="64">
        <v>1838571.1246783989</v>
      </c>
      <c r="E283" s="64">
        <v>447639.944371288</v>
      </c>
      <c r="F283" s="64">
        <v>470390.92973677802</v>
      </c>
      <c r="G283" s="64">
        <v>515774.85051224602</v>
      </c>
      <c r="H283" s="64">
        <v>404765.40005808702</v>
      </c>
    </row>
    <row r="284" spans="1:8">
      <c r="A284" s="48" t="s">
        <v>297</v>
      </c>
      <c r="B284" s="48"/>
      <c r="C284" s="66">
        <v>-126332.538858859</v>
      </c>
      <c r="D284" s="66">
        <v>-669523.66185111296</v>
      </c>
      <c r="E284" s="66">
        <v>-189946.696209324</v>
      </c>
      <c r="F284" s="66">
        <v>-123817.88297936801</v>
      </c>
      <c r="G284" s="66">
        <v>-240113.94826483601</v>
      </c>
      <c r="H284" s="66">
        <v>-115645.134397585</v>
      </c>
    </row>
    <row r="285" spans="1:8">
      <c r="A285" s="58" t="s">
        <v>36</v>
      </c>
      <c r="B285" s="58"/>
      <c r="C285" s="64">
        <v>301538.15841226798</v>
      </c>
      <c r="D285" s="64">
        <v>1169047.462827286</v>
      </c>
      <c r="E285" s="64">
        <v>257693.248161964</v>
      </c>
      <c r="F285" s="64">
        <v>346573.04675740999</v>
      </c>
      <c r="G285" s="64">
        <v>275660.90224740998</v>
      </c>
      <c r="H285" s="64">
        <v>289120.26566050202</v>
      </c>
    </row>
    <row r="286" spans="1:8">
      <c r="A286" s="48" t="s">
        <v>39</v>
      </c>
      <c r="B286" s="48"/>
      <c r="C286" s="66">
        <v>-43.544457047999998</v>
      </c>
      <c r="D286" s="66">
        <v>-1942.840893455</v>
      </c>
      <c r="E286" s="66">
        <v>-763.25147975899995</v>
      </c>
      <c r="F286" s="66">
        <v>24.419276146000001</v>
      </c>
      <c r="G286" s="66">
        <v>-1122.084373445</v>
      </c>
      <c r="H286" s="66">
        <v>-81.924316396999998</v>
      </c>
    </row>
    <row r="287" spans="1:8">
      <c r="A287" s="58" t="s">
        <v>38</v>
      </c>
      <c r="B287" s="58"/>
      <c r="C287" s="64">
        <v>301494.61395521997</v>
      </c>
      <c r="D287" s="64">
        <v>1167104.6219338309</v>
      </c>
      <c r="E287" s="64">
        <v>256929.996682205</v>
      </c>
      <c r="F287" s="64">
        <v>346597.46603355597</v>
      </c>
      <c r="G287" s="64">
        <v>274538.81787396502</v>
      </c>
      <c r="H287" s="64">
        <v>289038.34134410502</v>
      </c>
    </row>
    <row r="288" spans="1:8">
      <c r="A288" s="463"/>
      <c r="B288" s="463"/>
      <c r="C288" s="465"/>
      <c r="D288" s="465"/>
      <c r="E288" s="465"/>
      <c r="F288" s="465"/>
      <c r="G288" s="465"/>
      <c r="H288" s="465"/>
    </row>
    <row r="289" spans="1:8">
      <c r="A289" s="59" t="s">
        <v>195</v>
      </c>
      <c r="B289" s="60"/>
      <c r="C289" s="178">
        <v>0.72673089965346105</v>
      </c>
      <c r="D289" s="178">
        <v>0.70621269856309343</v>
      </c>
      <c r="E289" s="178">
        <v>0.71628906006321513</v>
      </c>
      <c r="F289" s="178">
        <v>0.69872221191357808</v>
      </c>
      <c r="G289" s="178">
        <v>0.67521293847669961</v>
      </c>
      <c r="H289" s="178">
        <v>0.73562167802585032</v>
      </c>
    </row>
    <row r="290" spans="1:8">
      <c r="A290" s="48" t="s">
        <v>101</v>
      </c>
      <c r="B290" s="48"/>
      <c r="C290" s="62">
        <v>13017471.155951189</v>
      </c>
      <c r="D290" s="62">
        <v>13295776.11161289</v>
      </c>
      <c r="E290" s="62">
        <v>13295776.11161289</v>
      </c>
      <c r="F290" s="62">
        <v>13198946.809471793</v>
      </c>
      <c r="G290" s="62">
        <v>13110235.968627483</v>
      </c>
      <c r="H290" s="62">
        <v>13025760.796012996</v>
      </c>
    </row>
    <row r="291" spans="1:8">
      <c r="A291" s="48" t="s">
        <v>199</v>
      </c>
      <c r="B291" s="48"/>
      <c r="C291" s="62">
        <v>101270321.11241637</v>
      </c>
      <c r="D291" s="62">
        <v>100440718.41051693</v>
      </c>
      <c r="E291" s="62">
        <v>100440718.41051693</v>
      </c>
      <c r="F291" s="62">
        <v>105125545.35151567</v>
      </c>
      <c r="G291" s="62">
        <v>104971704.69932288</v>
      </c>
      <c r="H291" s="62">
        <v>102986794.23765454</v>
      </c>
    </row>
    <row r="292" spans="1:8">
      <c r="A292" s="67"/>
      <c r="B292" s="67"/>
      <c r="C292" s="63"/>
      <c r="D292" s="63"/>
      <c r="E292" s="63"/>
      <c r="F292" s="63"/>
      <c r="G292" s="63"/>
      <c r="H292" s="63"/>
    </row>
    <row r="293" spans="1:8">
      <c r="A293" s="461" t="s">
        <v>9</v>
      </c>
      <c r="B293" s="461"/>
      <c r="C293" s="462" t="s">
        <v>351</v>
      </c>
      <c r="D293" s="462" t="s">
        <v>338</v>
      </c>
      <c r="E293" s="462" t="s">
        <v>339</v>
      </c>
      <c r="F293" s="462" t="s">
        <v>331</v>
      </c>
      <c r="G293" s="462" t="s">
        <v>314</v>
      </c>
      <c r="H293" s="462" t="s">
        <v>296</v>
      </c>
    </row>
    <row r="294" spans="1:8">
      <c r="A294" s="58" t="s">
        <v>280</v>
      </c>
      <c r="B294" s="48"/>
      <c r="C294" s="72"/>
      <c r="D294" s="72"/>
      <c r="E294" s="72"/>
      <c r="F294" s="72"/>
      <c r="G294" s="72"/>
      <c r="H294" s="72"/>
    </row>
    <row r="295" spans="1:8">
      <c r="A295" s="58" t="s">
        <v>32</v>
      </c>
      <c r="B295" s="58"/>
      <c r="C295" s="64">
        <v>1566116.559616264</v>
      </c>
      <c r="D295" s="64">
        <v>6245690.7205098057</v>
      </c>
      <c r="E295" s="64">
        <v>1578463.3837153059</v>
      </c>
      <c r="F295" s="64">
        <v>1552496.8470638411</v>
      </c>
      <c r="G295" s="64">
        <v>1585976.7580631659</v>
      </c>
      <c r="H295" s="64">
        <v>1528753.731667493</v>
      </c>
    </row>
    <row r="296" spans="1:8">
      <c r="A296" s="48" t="s">
        <v>33</v>
      </c>
      <c r="B296" s="48"/>
      <c r="C296" s="66">
        <v>-1137877.8514251369</v>
      </c>
      <c r="D296" s="66">
        <v>-4419599.7209844068</v>
      </c>
      <c r="E296" s="66">
        <v>-1130162.95766354</v>
      </c>
      <c r="F296" s="66">
        <v>-1090928.717239141</v>
      </c>
      <c r="G296" s="66">
        <v>-1072265.1659009201</v>
      </c>
      <c r="H296" s="66">
        <v>-1126242.8801808059</v>
      </c>
    </row>
    <row r="297" spans="1:8">
      <c r="A297" s="58" t="s">
        <v>34</v>
      </c>
      <c r="B297" s="58"/>
      <c r="C297" s="64">
        <v>428238.70819112699</v>
      </c>
      <c r="D297" s="64">
        <v>1826090.9995253989</v>
      </c>
      <c r="E297" s="64">
        <v>448300.42605176597</v>
      </c>
      <c r="F297" s="64">
        <v>461568.12982470001</v>
      </c>
      <c r="G297" s="64">
        <v>513711.592162246</v>
      </c>
      <c r="H297" s="64">
        <v>402510.85148668702</v>
      </c>
    </row>
    <row r="298" spans="1:8">
      <c r="A298" s="48" t="s">
        <v>297</v>
      </c>
      <c r="B298" s="48"/>
      <c r="C298" s="66">
        <v>-126332.538858859</v>
      </c>
      <c r="D298" s="66">
        <v>-669523.66185111296</v>
      </c>
      <c r="E298" s="66">
        <v>-189946.696209324</v>
      </c>
      <c r="F298" s="66">
        <v>-123817.88297936801</v>
      </c>
      <c r="G298" s="66">
        <v>-240113.94826483601</v>
      </c>
      <c r="H298" s="66">
        <v>-115645.134397585</v>
      </c>
    </row>
    <row r="299" spans="1:8">
      <c r="A299" s="58" t="s">
        <v>36</v>
      </c>
      <c r="B299" s="58"/>
      <c r="C299" s="64">
        <v>301906.16933226801</v>
      </c>
      <c r="D299" s="64">
        <v>1156567.337674286</v>
      </c>
      <c r="E299" s="64">
        <v>258353.729842442</v>
      </c>
      <c r="F299" s="64">
        <v>337750.24684533197</v>
      </c>
      <c r="G299" s="64">
        <v>273597.64389741002</v>
      </c>
      <c r="H299" s="64">
        <v>286865.71708910202</v>
      </c>
    </row>
    <row r="300" spans="1:8">
      <c r="A300" s="48" t="s">
        <v>39</v>
      </c>
      <c r="B300" s="48"/>
      <c r="C300" s="66">
        <v>-43.544457047999998</v>
      </c>
      <c r="D300" s="66">
        <v>-1942.840893455</v>
      </c>
      <c r="E300" s="66">
        <v>-763.25147975899995</v>
      </c>
      <c r="F300" s="66">
        <v>24.419276146000001</v>
      </c>
      <c r="G300" s="66">
        <v>-1122.084373445</v>
      </c>
      <c r="H300" s="66">
        <v>-81.924316396999998</v>
      </c>
    </row>
    <row r="301" spans="1:8">
      <c r="A301" s="58" t="s">
        <v>38</v>
      </c>
      <c r="B301" s="58"/>
      <c r="C301" s="64">
        <v>301862.62487522</v>
      </c>
      <c r="D301" s="64">
        <v>1154624.4967808309</v>
      </c>
      <c r="E301" s="64">
        <v>257590.478362683</v>
      </c>
      <c r="F301" s="64">
        <v>337774.66612147802</v>
      </c>
      <c r="G301" s="64">
        <v>272475.559523965</v>
      </c>
      <c r="H301" s="64">
        <v>286783.79277270503</v>
      </c>
    </row>
    <row r="302" spans="1:8">
      <c r="A302" s="463"/>
      <c r="B302" s="463"/>
      <c r="C302" s="465"/>
      <c r="D302" s="465"/>
      <c r="E302" s="465"/>
      <c r="F302" s="465"/>
      <c r="G302" s="465"/>
      <c r="H302" s="465"/>
    </row>
    <row r="303" spans="1:8">
      <c r="A303" s="59" t="s">
        <v>195</v>
      </c>
      <c r="B303" s="60"/>
      <c r="C303" s="178">
        <v>0.72656013017571575</v>
      </c>
      <c r="D303" s="178">
        <v>0.70762385118929749</v>
      </c>
      <c r="E303" s="178">
        <v>0.71598934085085997</v>
      </c>
      <c r="F303" s="178">
        <v>0.70269303238995906</v>
      </c>
      <c r="G303" s="178">
        <v>0.67609134903742019</v>
      </c>
      <c r="H303" s="178">
        <v>0.73670654524084322</v>
      </c>
    </row>
    <row r="304" spans="1:8">
      <c r="A304" s="48" t="s">
        <v>101</v>
      </c>
      <c r="B304" s="48"/>
      <c r="C304" s="62">
        <v>13017471.155951189</v>
      </c>
      <c r="D304" s="62">
        <v>13295776.11161289</v>
      </c>
      <c r="E304" s="62">
        <v>13295776.11161289</v>
      </c>
      <c r="F304" s="62">
        <v>13198946.809471793</v>
      </c>
      <c r="G304" s="62">
        <v>13110235.968627483</v>
      </c>
      <c r="H304" s="62">
        <v>13025760.796012996</v>
      </c>
    </row>
    <row r="305" spans="1:8">
      <c r="A305" s="48" t="s">
        <v>199</v>
      </c>
      <c r="B305" s="48"/>
      <c r="C305" s="62">
        <v>101270321.11241637</v>
      </c>
      <c r="D305" s="62">
        <v>100440718.41051693</v>
      </c>
      <c r="E305" s="62">
        <v>100440718.41051693</v>
      </c>
      <c r="F305" s="62">
        <v>105125545.35151567</v>
      </c>
      <c r="G305" s="62">
        <v>104971704.69932288</v>
      </c>
      <c r="H305" s="62">
        <v>102986794.23765454</v>
      </c>
    </row>
    <row r="306" spans="1:8">
      <c r="A306" s="99"/>
      <c r="B306" s="99"/>
      <c r="C306" s="99"/>
      <c r="D306" s="99"/>
      <c r="E306" s="99"/>
      <c r="F306" s="99"/>
      <c r="G306" s="99"/>
      <c r="H306" s="99"/>
    </row>
    <row r="307" spans="1:8">
      <c r="A307" s="461" t="s">
        <v>9</v>
      </c>
      <c r="B307" s="461"/>
      <c r="C307" s="462" t="s">
        <v>351</v>
      </c>
      <c r="D307" s="462" t="s">
        <v>338</v>
      </c>
      <c r="E307" s="462" t="s">
        <v>339</v>
      </c>
      <c r="F307" s="462" t="s">
        <v>331</v>
      </c>
      <c r="G307" s="462" t="s">
        <v>314</v>
      </c>
      <c r="H307" s="462" t="s">
        <v>296</v>
      </c>
    </row>
    <row r="308" spans="1:8" ht="15.75">
      <c r="A308" s="58" t="s">
        <v>256</v>
      </c>
      <c r="B308" s="48"/>
      <c r="C308" s="72"/>
      <c r="D308" s="72"/>
      <c r="E308" s="72"/>
      <c r="F308" s="72"/>
      <c r="G308" s="72"/>
      <c r="H308" s="72"/>
    </row>
    <row r="309" spans="1:8">
      <c r="A309" s="54" t="s">
        <v>32</v>
      </c>
      <c r="B309" s="54"/>
      <c r="C309" s="64">
        <v>730709.59376176295</v>
      </c>
      <c r="D309" s="64">
        <v>2864457.745307893</v>
      </c>
      <c r="E309" s="64">
        <v>726128.13423695904</v>
      </c>
      <c r="F309" s="64">
        <v>684074.34150378394</v>
      </c>
      <c r="G309" s="64">
        <v>723536.91120100499</v>
      </c>
      <c r="H309" s="64">
        <v>730718.35836614505</v>
      </c>
    </row>
    <row r="310" spans="1:8">
      <c r="A310" s="57" t="s">
        <v>319</v>
      </c>
      <c r="B310" s="57"/>
      <c r="C310" s="133">
        <v>430465.73408176296</v>
      </c>
      <c r="D310" s="133">
        <v>1717899.0250978931</v>
      </c>
      <c r="E310" s="133">
        <v>431049.99689695903</v>
      </c>
      <c r="F310" s="133">
        <v>411373.48897378397</v>
      </c>
      <c r="G310" s="133">
        <v>428337.87754100497</v>
      </c>
      <c r="H310" s="133">
        <v>447137.66168614506</v>
      </c>
    </row>
    <row r="311" spans="1:8">
      <c r="A311" s="57" t="s">
        <v>320</v>
      </c>
      <c r="B311" s="57"/>
      <c r="C311" s="133">
        <v>300243.85967999999</v>
      </c>
      <c r="D311" s="133">
        <v>1146558.7202099999</v>
      </c>
      <c r="E311" s="133">
        <v>295078.13734000002</v>
      </c>
      <c r="F311" s="133">
        <v>272700.85252999997</v>
      </c>
      <c r="G311" s="133">
        <v>295199.03366000002</v>
      </c>
      <c r="H311" s="133">
        <v>283580.69667999999</v>
      </c>
    </row>
    <row r="312" spans="1:8">
      <c r="A312" s="56" t="s">
        <v>33</v>
      </c>
      <c r="B312" s="56"/>
      <c r="C312" s="66">
        <v>-438407.57772926497</v>
      </c>
      <c r="D312" s="66">
        <v>-1805403.703328599</v>
      </c>
      <c r="E312" s="66">
        <v>-460603.27545332798</v>
      </c>
      <c r="F312" s="66">
        <v>-418206.34877778898</v>
      </c>
      <c r="G312" s="66">
        <v>-486185.32373005099</v>
      </c>
      <c r="H312" s="66">
        <v>-440408.75536743097</v>
      </c>
    </row>
    <row r="313" spans="1:8">
      <c r="A313" s="54" t="s">
        <v>34</v>
      </c>
      <c r="B313" s="54"/>
      <c r="C313" s="64">
        <v>292302.01603249798</v>
      </c>
      <c r="D313" s="64">
        <v>1059054.041979294</v>
      </c>
      <c r="E313" s="64">
        <v>265524.858783631</v>
      </c>
      <c r="F313" s="64">
        <v>265867.99272599502</v>
      </c>
      <c r="G313" s="64">
        <v>237351.58747095399</v>
      </c>
      <c r="H313" s="64">
        <v>290309.60299871402</v>
      </c>
    </row>
    <row r="314" spans="1:8">
      <c r="A314" s="56" t="s">
        <v>297</v>
      </c>
      <c r="B314" s="56"/>
      <c r="C314" s="66">
        <v>-36822.061150000001</v>
      </c>
      <c r="D314" s="66">
        <v>-338654.01987999998</v>
      </c>
      <c r="E314" s="66">
        <v>-57827.031660000001</v>
      </c>
      <c r="F314" s="66">
        <v>-113671.53482</v>
      </c>
      <c r="G314" s="66">
        <v>-95041.601200000005</v>
      </c>
      <c r="H314" s="66">
        <v>-72113.852199999994</v>
      </c>
    </row>
    <row r="315" spans="1:8">
      <c r="A315" s="54" t="s">
        <v>36</v>
      </c>
      <c r="B315" s="54"/>
      <c r="C315" s="64">
        <v>255479.95488249799</v>
      </c>
      <c r="D315" s="64">
        <v>720400.022099294</v>
      </c>
      <c r="E315" s="64">
        <v>207697.827123631</v>
      </c>
      <c r="F315" s="64">
        <v>152196.45790599499</v>
      </c>
      <c r="G315" s="64">
        <v>142309.98627095399</v>
      </c>
      <c r="H315" s="64">
        <v>218195.750798714</v>
      </c>
    </row>
    <row r="316" spans="1:8">
      <c r="A316" s="56" t="s">
        <v>81</v>
      </c>
      <c r="B316" s="56"/>
      <c r="C316" s="66">
        <v>758.12842603900003</v>
      </c>
      <c r="D316" s="66">
        <v>-1661.096438587</v>
      </c>
      <c r="E316" s="66">
        <v>-840.20982742599995</v>
      </c>
      <c r="F316" s="66">
        <v>-721.43652300600002</v>
      </c>
      <c r="G316" s="66">
        <v>160.90854027500001</v>
      </c>
      <c r="H316" s="66">
        <v>-260.35862843000001</v>
      </c>
    </row>
    <row r="317" spans="1:8">
      <c r="A317" s="56" t="s">
        <v>37</v>
      </c>
      <c r="B317" s="56"/>
      <c r="C317" s="66">
        <v>499.13164</v>
      </c>
      <c r="D317" s="66">
        <v>-2406.7710426809999</v>
      </c>
      <c r="E317" s="66">
        <v>-2879.252624447</v>
      </c>
      <c r="F317" s="66">
        <v>426.45369461000001</v>
      </c>
      <c r="G317" s="66">
        <v>12.803517156</v>
      </c>
      <c r="H317" s="66">
        <v>33.22437</v>
      </c>
    </row>
    <row r="318" spans="1:8">
      <c r="A318" s="54" t="s">
        <v>103</v>
      </c>
      <c r="B318" s="54"/>
      <c r="C318" s="64">
        <v>256737.214948537</v>
      </c>
      <c r="D318" s="64">
        <v>716332.15461802599</v>
      </c>
      <c r="E318" s="64">
        <v>203978.364671758</v>
      </c>
      <c r="F318" s="64">
        <v>151901.475077599</v>
      </c>
      <c r="G318" s="64">
        <v>142483.69832838501</v>
      </c>
      <c r="H318" s="64">
        <v>217968.61654028401</v>
      </c>
    </row>
    <row r="319" spans="1:8">
      <c r="A319" s="48" t="s">
        <v>102</v>
      </c>
      <c r="B319" s="48"/>
      <c r="C319" s="66">
        <v>-11728.180665952008</v>
      </c>
      <c r="D319" s="66">
        <v>-30213.164862649981</v>
      </c>
      <c r="E319" s="66">
        <v>-7092.5162356309884</v>
      </c>
      <c r="F319" s="66">
        <v>-7827.9464867909846</v>
      </c>
      <c r="G319" s="66">
        <v>-8026.8893572230008</v>
      </c>
      <c r="H319" s="66">
        <v>-7265.8127830050071</v>
      </c>
    </row>
    <row r="320" spans="1:8">
      <c r="A320" s="54" t="s">
        <v>231</v>
      </c>
      <c r="B320" s="54"/>
      <c r="C320" s="64">
        <v>245009.03428258499</v>
      </c>
      <c r="D320" s="64">
        <v>686118.98975537601</v>
      </c>
      <c r="E320" s="64">
        <v>196885.84843612701</v>
      </c>
      <c r="F320" s="64">
        <v>144073.52859080801</v>
      </c>
      <c r="G320" s="64">
        <v>134456.80897116201</v>
      </c>
      <c r="H320" s="64">
        <v>210702.80375727901</v>
      </c>
    </row>
    <row r="321" spans="1:8">
      <c r="A321" s="463"/>
      <c r="B321" s="463"/>
      <c r="C321" s="465"/>
      <c r="D321" s="465"/>
      <c r="E321" s="465"/>
      <c r="F321" s="465"/>
      <c r="G321" s="465"/>
      <c r="H321" s="465"/>
    </row>
    <row r="322" spans="1:8">
      <c r="A322" s="59" t="s">
        <v>195</v>
      </c>
      <c r="B322" s="60"/>
      <c r="C322" s="178">
        <v>0.59997512208961268</v>
      </c>
      <c r="D322" s="178">
        <v>0.63027765247573619</v>
      </c>
      <c r="E322" s="178">
        <v>0.63432781865330989</v>
      </c>
      <c r="F322" s="178">
        <v>0.6113463455718221</v>
      </c>
      <c r="G322" s="178">
        <v>0.67195649068273222</v>
      </c>
      <c r="H322" s="178">
        <v>0.60270656994599958</v>
      </c>
    </row>
    <row r="323" spans="1:8">
      <c r="A323" s="48" t="s">
        <v>226</v>
      </c>
      <c r="B323" s="48"/>
      <c r="C323" s="61">
        <v>70301943.698328882</v>
      </c>
      <c r="D323" s="61">
        <v>71110983.087898642</v>
      </c>
      <c r="E323" s="61">
        <v>70841504.169949025</v>
      </c>
      <c r="F323" s="61">
        <v>70850804.79317829</v>
      </c>
      <c r="G323" s="61">
        <v>71075260.685668677</v>
      </c>
      <c r="H323" s="61">
        <v>71676362.702798545</v>
      </c>
    </row>
    <row r="324" spans="1:8">
      <c r="A324" s="48" t="s">
        <v>196</v>
      </c>
      <c r="B324" s="48"/>
      <c r="C324" s="61">
        <v>72403804.725580052</v>
      </c>
      <c r="D324" s="61">
        <v>72873693.042412519</v>
      </c>
      <c r="E324" s="61">
        <v>72424604.299120039</v>
      </c>
      <c r="F324" s="61">
        <v>72924225.679159984</v>
      </c>
      <c r="G324" s="61">
        <v>71933340.351790011</v>
      </c>
      <c r="H324" s="61">
        <v>74212601.839579999</v>
      </c>
    </row>
    <row r="325" spans="1:8">
      <c r="A325" s="48" t="s">
        <v>197</v>
      </c>
      <c r="B325" s="48"/>
      <c r="C325" s="61">
        <v>67936748.003930002</v>
      </c>
      <c r="D325" s="61">
        <v>67688082.801062778</v>
      </c>
      <c r="E325" s="61">
        <v>67690169.267386109</v>
      </c>
      <c r="F325" s="61">
        <v>66300878.19898501</v>
      </c>
      <c r="G325" s="61">
        <v>68471735.226439998</v>
      </c>
      <c r="H325" s="61">
        <v>68289548.511439994</v>
      </c>
    </row>
    <row r="326" spans="1:8">
      <c r="A326" s="48" t="s">
        <v>198</v>
      </c>
      <c r="B326" s="48"/>
      <c r="C326" s="70">
        <v>20.342611159488349</v>
      </c>
      <c r="D326" s="70">
        <v>46.471367888944947</v>
      </c>
      <c r="E326" s="70">
        <v>31.937782591766318</v>
      </c>
      <c r="F326" s="70">
        <v>62.350492589452138</v>
      </c>
      <c r="G326" s="70">
        <v>52.849819421814168</v>
      </c>
      <c r="H326" s="70">
        <v>38.868790697236719</v>
      </c>
    </row>
    <row r="327" spans="1:8">
      <c r="A327" s="156" t="s">
        <v>244</v>
      </c>
      <c r="B327" s="48"/>
      <c r="C327" s="62">
        <v>6125112.7044367511</v>
      </c>
      <c r="D327" s="62">
        <v>6414604.2228801213</v>
      </c>
      <c r="E327" s="62">
        <v>6414604.2228801213</v>
      </c>
      <c r="F327" s="62">
        <v>6427558.1944303559</v>
      </c>
      <c r="G327" s="62">
        <v>6452226.9145866055</v>
      </c>
      <c r="H327" s="62">
        <v>6544028.8449691879</v>
      </c>
    </row>
    <row r="328" spans="1:8">
      <c r="A328" s="48" t="s">
        <v>199</v>
      </c>
      <c r="B328" s="48"/>
      <c r="C328" s="62">
        <v>48557772.617499977</v>
      </c>
      <c r="D328" s="62">
        <v>46434165.043749906</v>
      </c>
      <c r="E328" s="62">
        <v>46434165.043749906</v>
      </c>
      <c r="F328" s="62">
        <v>46420655.434505843</v>
      </c>
      <c r="G328" s="62">
        <v>46624475.707005858</v>
      </c>
      <c r="H328" s="62">
        <v>46391838.870755851</v>
      </c>
    </row>
    <row r="329" spans="1:8">
      <c r="A329" s="48"/>
      <c r="B329" s="48"/>
      <c r="C329" s="73"/>
      <c r="D329" s="73"/>
      <c r="E329" s="73"/>
      <c r="F329" s="73"/>
      <c r="G329" s="73"/>
      <c r="H329" s="73"/>
    </row>
    <row r="330" spans="1:8">
      <c r="A330" s="461" t="s">
        <v>9</v>
      </c>
      <c r="B330" s="461"/>
      <c r="C330" s="462" t="s">
        <v>351</v>
      </c>
      <c r="D330" s="462" t="s">
        <v>338</v>
      </c>
      <c r="E330" s="462" t="s">
        <v>339</v>
      </c>
      <c r="F330" s="462" t="s">
        <v>331</v>
      </c>
      <c r="G330" s="462" t="s">
        <v>314</v>
      </c>
      <c r="H330" s="462" t="s">
        <v>296</v>
      </c>
    </row>
    <row r="331" spans="1:8">
      <c r="A331" s="58" t="s">
        <v>257</v>
      </c>
      <c r="B331" s="48"/>
      <c r="C331" s="72"/>
      <c r="D331" s="72"/>
      <c r="E331" s="72"/>
      <c r="F331" s="72"/>
      <c r="G331" s="72"/>
      <c r="H331" s="72"/>
    </row>
    <row r="332" spans="1:8">
      <c r="A332" s="54" t="s">
        <v>32</v>
      </c>
      <c r="B332" s="54"/>
      <c r="C332" s="64">
        <v>703621.90532066801</v>
      </c>
      <c r="D332" s="64">
        <v>2774122.0483875158</v>
      </c>
      <c r="E332" s="64">
        <v>704162.79592184501</v>
      </c>
      <c r="F332" s="64">
        <v>661556.98405333795</v>
      </c>
      <c r="G332" s="64">
        <v>699943.44328604301</v>
      </c>
      <c r="H332" s="64">
        <v>708458.82512628997</v>
      </c>
    </row>
    <row r="333" spans="1:8">
      <c r="A333" s="56" t="s">
        <v>33</v>
      </c>
      <c r="B333" s="56"/>
      <c r="C333" s="66">
        <v>-423115.38865405502</v>
      </c>
      <c r="D333" s="66">
        <v>-1745491.5319673291</v>
      </c>
      <c r="E333" s="66">
        <v>-445264.25268431101</v>
      </c>
      <c r="F333" s="66">
        <v>-404000.10624031798</v>
      </c>
      <c r="G333" s="66">
        <v>-470769.352892161</v>
      </c>
      <c r="H333" s="66">
        <v>-425457.82015053899</v>
      </c>
    </row>
    <row r="334" spans="1:8">
      <c r="A334" s="54" t="s">
        <v>34</v>
      </c>
      <c r="B334" s="54"/>
      <c r="C334" s="64">
        <v>280506.516666613</v>
      </c>
      <c r="D334" s="64">
        <v>1028630.516420187</v>
      </c>
      <c r="E334" s="64">
        <v>258898.543237534</v>
      </c>
      <c r="F334" s="64">
        <v>257556.87781301999</v>
      </c>
      <c r="G334" s="64">
        <v>229174.09039388201</v>
      </c>
      <c r="H334" s="64">
        <v>283001.00497575098</v>
      </c>
    </row>
    <row r="335" spans="1:8">
      <c r="A335" s="56" t="s">
        <v>297</v>
      </c>
      <c r="B335" s="56"/>
      <c r="C335" s="66">
        <v>-36754.742450067002</v>
      </c>
      <c r="D335" s="66">
        <v>-338443.659183543</v>
      </c>
      <c r="E335" s="66">
        <v>-58293.232349534002</v>
      </c>
      <c r="F335" s="66">
        <v>-113188.366393816</v>
      </c>
      <c r="G335" s="66">
        <v>-94890.993480150995</v>
      </c>
      <c r="H335" s="66">
        <v>-72071.066960041993</v>
      </c>
    </row>
    <row r="336" spans="1:8">
      <c r="A336" s="54" t="s">
        <v>36</v>
      </c>
      <c r="B336" s="54"/>
      <c r="C336" s="64">
        <v>243751.77421654601</v>
      </c>
      <c r="D336" s="64">
        <v>690186.85723664402</v>
      </c>
      <c r="E336" s="64">
        <v>200605.31088800001</v>
      </c>
      <c r="F336" s="64">
        <v>144368.51141920401</v>
      </c>
      <c r="G336" s="64">
        <v>134283.09691373099</v>
      </c>
      <c r="H336" s="64">
        <v>210929.93801570899</v>
      </c>
    </row>
    <row r="337" spans="1:8">
      <c r="A337" s="56" t="s">
        <v>81</v>
      </c>
      <c r="B337" s="56"/>
      <c r="C337" s="66">
        <v>758.12842603900003</v>
      </c>
      <c r="D337" s="66">
        <v>-1661.096438587</v>
      </c>
      <c r="E337" s="66">
        <v>-840.20982742599995</v>
      </c>
      <c r="F337" s="66">
        <v>-721.43652300600002</v>
      </c>
      <c r="G337" s="66">
        <v>160.90854027500001</v>
      </c>
      <c r="H337" s="66">
        <v>-260.35862843000001</v>
      </c>
    </row>
    <row r="338" spans="1:8">
      <c r="A338" s="56" t="s">
        <v>37</v>
      </c>
      <c r="B338" s="56"/>
      <c r="C338" s="66">
        <v>499.13164</v>
      </c>
      <c r="D338" s="66">
        <v>-2406.7710426809999</v>
      </c>
      <c r="E338" s="66">
        <v>-2879.252624447</v>
      </c>
      <c r="F338" s="66">
        <v>426.45369461000001</v>
      </c>
      <c r="G338" s="66">
        <v>12.803517156</v>
      </c>
      <c r="H338" s="66">
        <v>33.22437</v>
      </c>
    </row>
    <row r="339" spans="1:8">
      <c r="A339" s="54" t="s">
        <v>38</v>
      </c>
      <c r="B339" s="54"/>
      <c r="C339" s="64">
        <v>245009.03428258499</v>
      </c>
      <c r="D339" s="64">
        <v>686118.98975537601</v>
      </c>
      <c r="E339" s="64">
        <v>196885.84843612701</v>
      </c>
      <c r="F339" s="64">
        <v>144073.52859080801</v>
      </c>
      <c r="G339" s="64">
        <v>134456.80897116201</v>
      </c>
      <c r="H339" s="64">
        <v>210702.80375727901</v>
      </c>
    </row>
    <row r="340" spans="1:8">
      <c r="A340" s="463"/>
      <c r="B340" s="463"/>
      <c r="C340" s="465"/>
      <c r="D340" s="465"/>
      <c r="E340" s="465"/>
      <c r="F340" s="465"/>
      <c r="G340" s="465"/>
      <c r="H340" s="465"/>
    </row>
    <row r="341" spans="1:8">
      <c r="A341" s="59" t="s">
        <v>195</v>
      </c>
      <c r="B341" s="60"/>
      <c r="C341" s="178">
        <v>0.60133913605379408</v>
      </c>
      <c r="D341" s="178">
        <v>0.62920502469670081</v>
      </c>
      <c r="E341" s="178">
        <v>0.63233140867858473</v>
      </c>
      <c r="F341" s="178">
        <v>0.61068073647265064</v>
      </c>
      <c r="G341" s="178">
        <v>0.67258198845613537</v>
      </c>
      <c r="H341" s="178">
        <v>0.60053993974130648</v>
      </c>
    </row>
    <row r="342" spans="1:8">
      <c r="A342" s="48" t="s">
        <v>101</v>
      </c>
      <c r="B342" s="48"/>
      <c r="C342" s="62">
        <v>6125112.7044367511</v>
      </c>
      <c r="D342" s="62">
        <v>6414604.2228801213</v>
      </c>
      <c r="E342" s="62">
        <v>6414604.2228801213</v>
      </c>
      <c r="F342" s="62">
        <v>6427558.1944303559</v>
      </c>
      <c r="G342" s="62">
        <v>6452226.9145866055</v>
      </c>
      <c r="H342" s="62">
        <v>6544028.8449691879</v>
      </c>
    </row>
    <row r="343" spans="1:8">
      <c r="A343" s="48" t="s">
        <v>199</v>
      </c>
      <c r="B343" s="48"/>
      <c r="C343" s="62">
        <v>48175374.93416664</v>
      </c>
      <c r="D343" s="62">
        <v>46040546.981643528</v>
      </c>
      <c r="E343" s="62">
        <v>46040546.981643528</v>
      </c>
      <c r="F343" s="62">
        <v>45982124.619748205</v>
      </c>
      <c r="G343" s="62">
        <v>46171155.271429673</v>
      </c>
      <c r="H343" s="62">
        <v>45936838.331848018</v>
      </c>
    </row>
    <row r="344" spans="1:8">
      <c r="A344" s="67"/>
      <c r="B344" s="67"/>
      <c r="C344" s="63"/>
      <c r="D344" s="63"/>
      <c r="E344" s="63"/>
      <c r="F344" s="63"/>
      <c r="G344" s="63"/>
      <c r="H344" s="63"/>
    </row>
    <row r="345" spans="1:8">
      <c r="A345" s="461" t="s">
        <v>9</v>
      </c>
      <c r="B345" s="461"/>
      <c r="C345" s="462" t="s">
        <v>351</v>
      </c>
      <c r="D345" s="462" t="s">
        <v>338</v>
      </c>
      <c r="E345" s="462" t="s">
        <v>339</v>
      </c>
      <c r="F345" s="462" t="s">
        <v>331</v>
      </c>
      <c r="G345" s="462" t="s">
        <v>314</v>
      </c>
      <c r="H345" s="462" t="s">
        <v>296</v>
      </c>
    </row>
    <row r="346" spans="1:8" ht="15.75">
      <c r="A346" s="58" t="s">
        <v>281</v>
      </c>
      <c r="B346" s="48"/>
      <c r="C346" s="72"/>
      <c r="D346" s="72"/>
      <c r="E346" s="72"/>
      <c r="F346" s="72"/>
      <c r="G346" s="72"/>
      <c r="H346" s="72"/>
    </row>
    <row r="347" spans="1:8">
      <c r="A347" s="54" t="s">
        <v>32</v>
      </c>
      <c r="B347" s="54"/>
      <c r="C347" s="64">
        <v>922762.24129226804</v>
      </c>
      <c r="D347" s="64">
        <v>3770671.1136427</v>
      </c>
      <c r="E347" s="64">
        <v>933159.20576584898</v>
      </c>
      <c r="F347" s="64">
        <v>929693.31229795702</v>
      </c>
      <c r="G347" s="64">
        <v>975851.93812948198</v>
      </c>
      <c r="H347" s="64">
        <v>931966.65744941204</v>
      </c>
    </row>
    <row r="348" spans="1:8">
      <c r="A348" s="57" t="s">
        <v>319</v>
      </c>
      <c r="B348" s="57"/>
      <c r="C348" s="133">
        <v>630131.8551077391</v>
      </c>
      <c r="D348" s="133">
        <v>2623159.8544467818</v>
      </c>
      <c r="E348" s="133">
        <v>636125.1101250439</v>
      </c>
      <c r="F348" s="133">
        <v>652175.27517943806</v>
      </c>
      <c r="G348" s="133">
        <v>680824.50376374798</v>
      </c>
      <c r="H348" s="133">
        <v>654034.96537855198</v>
      </c>
    </row>
    <row r="349" spans="1:8">
      <c r="A349" s="57" t="s">
        <v>320</v>
      </c>
      <c r="B349" s="57"/>
      <c r="C349" s="133">
        <v>292630.38618452899</v>
      </c>
      <c r="D349" s="133">
        <v>1147511.259195918</v>
      </c>
      <c r="E349" s="133">
        <v>297034.09564080503</v>
      </c>
      <c r="F349" s="133">
        <v>277518.03711851902</v>
      </c>
      <c r="G349" s="133">
        <v>295027.43436573399</v>
      </c>
      <c r="H349" s="133">
        <v>277931.69207086001</v>
      </c>
    </row>
    <row r="350" spans="1:8">
      <c r="A350" s="56" t="s">
        <v>33</v>
      </c>
      <c r="B350" s="56"/>
      <c r="C350" s="66">
        <v>-935101.69609065598</v>
      </c>
      <c r="D350" s="66">
        <v>-2710063.7915271092</v>
      </c>
      <c r="E350" s="66">
        <v>-603151.13012122305</v>
      </c>
      <c r="F350" s="66">
        <v>-574020.53676795599</v>
      </c>
      <c r="G350" s="66">
        <v>-577453.25806430494</v>
      </c>
      <c r="H350" s="66">
        <v>-955438.86657362501</v>
      </c>
    </row>
    <row r="351" spans="1:8">
      <c r="A351" s="54" t="s">
        <v>34</v>
      </c>
      <c r="B351" s="54"/>
      <c r="C351" s="64">
        <v>-12339.454798388</v>
      </c>
      <c r="D351" s="64">
        <v>1060607.322115591</v>
      </c>
      <c r="E351" s="64">
        <v>330008.07564462599</v>
      </c>
      <c r="F351" s="64">
        <v>355672.77553000097</v>
      </c>
      <c r="G351" s="64">
        <v>398398.68006517697</v>
      </c>
      <c r="H351" s="64">
        <v>-23472.209124213001</v>
      </c>
    </row>
    <row r="352" spans="1:8">
      <c r="A352" s="56" t="s">
        <v>297</v>
      </c>
      <c r="B352" s="56"/>
      <c r="C352" s="66">
        <v>13249.684739398001</v>
      </c>
      <c r="D352" s="66">
        <v>-18773.569673578</v>
      </c>
      <c r="E352" s="66">
        <v>-18091.8018013</v>
      </c>
      <c r="F352" s="66">
        <v>16933.416524323002</v>
      </c>
      <c r="G352" s="66">
        <v>10579.905675423001</v>
      </c>
      <c r="H352" s="66">
        <v>-28195.090072023999</v>
      </c>
    </row>
    <row r="353" spans="1:8">
      <c r="A353" s="54" t="s">
        <v>36</v>
      </c>
      <c r="B353" s="54"/>
      <c r="C353" s="64">
        <v>910.22994100999995</v>
      </c>
      <c r="D353" s="64">
        <v>1041833.752442013</v>
      </c>
      <c r="E353" s="64">
        <v>311916.27384332602</v>
      </c>
      <c r="F353" s="64">
        <v>372606.19205432403</v>
      </c>
      <c r="G353" s="64">
        <v>408978.58574060001</v>
      </c>
      <c r="H353" s="64">
        <v>-51667.299196237</v>
      </c>
    </row>
    <row r="354" spans="1:8">
      <c r="A354" s="48" t="s">
        <v>81</v>
      </c>
      <c r="B354" s="48"/>
      <c r="C354" s="66">
        <v>18588.195168283</v>
      </c>
      <c r="D354" s="66">
        <v>82310.089319870996</v>
      </c>
      <c r="E354" s="66">
        <v>-126.35125886199999</v>
      </c>
      <c r="F354" s="66">
        <v>75693.540104500993</v>
      </c>
      <c r="G354" s="66">
        <v>5348.7845905779996</v>
      </c>
      <c r="H354" s="66">
        <v>1394.1158836540001</v>
      </c>
    </row>
    <row r="355" spans="1:8">
      <c r="A355" s="56" t="s">
        <v>37</v>
      </c>
      <c r="B355" s="56"/>
      <c r="C355" s="66">
        <v>-1401.6946067910001</v>
      </c>
      <c r="D355" s="66">
        <v>4808.1791326829998</v>
      </c>
      <c r="E355" s="66">
        <v>-414.66421731700001</v>
      </c>
      <c r="F355" s="66">
        <v>1799.4922300000001</v>
      </c>
      <c r="G355" s="66">
        <v>2041.21487</v>
      </c>
      <c r="H355" s="66">
        <v>1382.13625</v>
      </c>
    </row>
    <row r="356" spans="1:8">
      <c r="A356" s="54" t="s">
        <v>38</v>
      </c>
      <c r="B356" s="54"/>
      <c r="C356" s="64">
        <v>18096.730502502</v>
      </c>
      <c r="D356" s="64">
        <v>1128952.020894567</v>
      </c>
      <c r="E356" s="64">
        <v>311375.25836714701</v>
      </c>
      <c r="F356" s="64">
        <v>450099.22438882501</v>
      </c>
      <c r="G356" s="64">
        <v>416368.58520117798</v>
      </c>
      <c r="H356" s="64">
        <v>-48891.047062582998</v>
      </c>
    </row>
    <row r="357" spans="1:8">
      <c r="A357" s="48" t="s">
        <v>102</v>
      </c>
      <c r="B357" s="48"/>
      <c r="C357" s="66">
        <v>-12736.176421546999</v>
      </c>
      <c r="D357" s="66">
        <v>-88873.623130784021</v>
      </c>
      <c r="E357" s="66">
        <v>-27755.635018601024</v>
      </c>
      <c r="F357" s="66">
        <v>-25414.048353030987</v>
      </c>
      <c r="G357" s="66">
        <v>-26397.132777087972</v>
      </c>
      <c r="H357" s="66">
        <v>-9306.8069820640012</v>
      </c>
    </row>
    <row r="358" spans="1:8">
      <c r="A358" s="54" t="s">
        <v>282</v>
      </c>
      <c r="B358" s="54"/>
      <c r="C358" s="64">
        <v>5360.5540809550002</v>
      </c>
      <c r="D358" s="64">
        <v>1040078.397763783</v>
      </c>
      <c r="E358" s="64">
        <v>283619.62334854598</v>
      </c>
      <c r="F358" s="64">
        <v>424685.17603579402</v>
      </c>
      <c r="G358" s="64">
        <v>389971.45242409001</v>
      </c>
      <c r="H358" s="64">
        <v>-58197.854044647</v>
      </c>
    </row>
    <row r="359" spans="1:8">
      <c r="A359" s="463"/>
      <c r="B359" s="463"/>
      <c r="C359" s="465"/>
      <c r="D359" s="465"/>
      <c r="E359" s="465"/>
      <c r="F359" s="465"/>
      <c r="G359" s="465"/>
      <c r="H359" s="465"/>
    </row>
    <row r="360" spans="1:8">
      <c r="A360" s="59" t="s">
        <v>195</v>
      </c>
      <c r="B360" s="60"/>
      <c r="C360" s="178">
        <v>1.0133723013862241</v>
      </c>
      <c r="D360" s="178">
        <v>0.71872186935683735</v>
      </c>
      <c r="E360" s="178">
        <v>0.6463539408864466</v>
      </c>
      <c r="F360" s="178">
        <v>0.61742999457437031</v>
      </c>
      <c r="G360" s="178">
        <v>0.59174269733087825</v>
      </c>
      <c r="H360" s="178">
        <v>1.0251856747627122</v>
      </c>
    </row>
    <row r="361" spans="1:8">
      <c r="A361" s="48" t="s">
        <v>226</v>
      </c>
      <c r="B361" s="48"/>
      <c r="C361" s="61">
        <v>144247500.43232965</v>
      </c>
      <c r="D361" s="61">
        <v>141990301.13405347</v>
      </c>
      <c r="E361" s="61">
        <v>142971559.81741723</v>
      </c>
      <c r="F361" s="61">
        <v>141985544.59738356</v>
      </c>
      <c r="G361" s="61">
        <v>142230335.80979422</v>
      </c>
      <c r="H361" s="61">
        <v>140773764.31161889</v>
      </c>
    </row>
    <row r="362" spans="1:8">
      <c r="A362" s="48" t="s">
        <v>196</v>
      </c>
      <c r="B362" s="48"/>
      <c r="C362" s="61">
        <v>149108630.64647284</v>
      </c>
      <c r="D362" s="61">
        <v>146132969.22524729</v>
      </c>
      <c r="E362" s="61">
        <v>146118193.37819639</v>
      </c>
      <c r="F362" s="61">
        <v>147248449.95530081</v>
      </c>
      <c r="G362" s="61">
        <v>145890481.49089879</v>
      </c>
      <c r="H362" s="61">
        <v>145274752.07659319</v>
      </c>
    </row>
    <row r="363" spans="1:8">
      <c r="A363" s="48" t="s">
        <v>197</v>
      </c>
      <c r="B363" s="48"/>
      <c r="C363" s="61">
        <v>156711986.53057364</v>
      </c>
      <c r="D363" s="61">
        <v>155218374.41904068</v>
      </c>
      <c r="E363" s="61">
        <v>156918060.75621623</v>
      </c>
      <c r="F363" s="61">
        <v>156573069.58643043</v>
      </c>
      <c r="G363" s="61">
        <v>154699602.89445508</v>
      </c>
      <c r="H363" s="61">
        <v>152682764.43906093</v>
      </c>
    </row>
    <row r="364" spans="1:8">
      <c r="A364" s="48" t="s">
        <v>198</v>
      </c>
      <c r="B364" s="48"/>
      <c r="C364" s="70">
        <v>-3.5543709795879401</v>
      </c>
      <c r="D364" s="70">
        <v>1.2846909067206924</v>
      </c>
      <c r="E364" s="70">
        <v>4.952648642314692</v>
      </c>
      <c r="F364" s="70">
        <v>-4.5999578343851795</v>
      </c>
      <c r="G364" s="70">
        <v>-2.9007802475675608</v>
      </c>
      <c r="H364" s="70">
        <v>7.763245758535855</v>
      </c>
    </row>
    <row r="365" spans="1:8">
      <c r="A365" s="156" t="s">
        <v>244</v>
      </c>
      <c r="B365" s="48"/>
      <c r="C365" s="62">
        <v>8837610.7571161222</v>
      </c>
      <c r="D365" s="62">
        <v>8568818.6194642484</v>
      </c>
      <c r="E365" s="62">
        <v>8568818.6194642484</v>
      </c>
      <c r="F365" s="62">
        <v>8583800.0308837127</v>
      </c>
      <c r="G365" s="62">
        <v>8593279.2906559445</v>
      </c>
      <c r="H365" s="62">
        <v>8517190.4425425008</v>
      </c>
    </row>
    <row r="366" spans="1:8">
      <c r="A366" s="48" t="s">
        <v>199</v>
      </c>
      <c r="B366" s="48"/>
      <c r="C366" s="62">
        <v>70889988.131698757</v>
      </c>
      <c r="D366" s="62">
        <v>68822483.683699995</v>
      </c>
      <c r="E366" s="62">
        <v>68822483.683699995</v>
      </c>
      <c r="F366" s="62">
        <v>68759047.701871783</v>
      </c>
      <c r="G366" s="62">
        <v>69443983.28266722</v>
      </c>
      <c r="H366" s="62">
        <v>70308710.090116337</v>
      </c>
    </row>
    <row r="367" spans="1:8">
      <c r="A367" s="67"/>
      <c r="B367" s="67"/>
      <c r="C367" s="63"/>
      <c r="D367" s="63"/>
      <c r="E367" s="63"/>
      <c r="F367" s="63"/>
      <c r="G367" s="63"/>
      <c r="H367" s="63"/>
    </row>
    <row r="368" spans="1:8">
      <c r="A368" s="461" t="s">
        <v>9</v>
      </c>
      <c r="B368" s="461"/>
      <c r="C368" s="462" t="s">
        <v>351</v>
      </c>
      <c r="D368" s="462" t="s">
        <v>338</v>
      </c>
      <c r="E368" s="462" t="s">
        <v>339</v>
      </c>
      <c r="F368" s="462" t="s">
        <v>331</v>
      </c>
      <c r="G368" s="462" t="s">
        <v>314</v>
      </c>
      <c r="H368" s="462" t="s">
        <v>296</v>
      </c>
    </row>
    <row r="369" spans="1:8">
      <c r="A369" s="58" t="s">
        <v>283</v>
      </c>
      <c r="B369" s="48"/>
      <c r="C369" s="72"/>
      <c r="D369" s="72"/>
      <c r="E369" s="72"/>
      <c r="F369" s="72"/>
      <c r="G369" s="72"/>
      <c r="H369" s="72"/>
    </row>
    <row r="370" spans="1:8">
      <c r="A370" s="54" t="s">
        <v>32</v>
      </c>
      <c r="B370" s="54"/>
      <c r="C370" s="64">
        <v>869774.43030520901</v>
      </c>
      <c r="D370" s="64">
        <v>3558822.4354043519</v>
      </c>
      <c r="E370" s="64">
        <v>879100.29452782904</v>
      </c>
      <c r="F370" s="64">
        <v>877708.74348422198</v>
      </c>
      <c r="G370" s="64">
        <v>921681.35033181706</v>
      </c>
      <c r="H370" s="64">
        <v>880332.04706048395</v>
      </c>
    </row>
    <row r="371" spans="1:8">
      <c r="A371" s="56" t="s">
        <v>33</v>
      </c>
      <c r="B371" s="56"/>
      <c r="C371" s="66">
        <v>-893645.98458933097</v>
      </c>
      <c r="D371" s="66">
        <v>-2584589.1464412878</v>
      </c>
      <c r="E371" s="66">
        <v>-575117.75882742705</v>
      </c>
      <c r="F371" s="66">
        <v>-546582.07138791005</v>
      </c>
      <c r="G371" s="66">
        <v>-549625.92055859906</v>
      </c>
      <c r="H371" s="66">
        <v>-913263.39566735202</v>
      </c>
    </row>
    <row r="372" spans="1:8">
      <c r="A372" s="54" t="s">
        <v>34</v>
      </c>
      <c r="B372" s="54"/>
      <c r="C372" s="64">
        <v>-23871.554284122001</v>
      </c>
      <c r="D372" s="64">
        <v>974233.28896306397</v>
      </c>
      <c r="E372" s="64">
        <v>303982.53570040199</v>
      </c>
      <c r="F372" s="64">
        <v>331126.67209631199</v>
      </c>
      <c r="G372" s="64">
        <v>372055.429773218</v>
      </c>
      <c r="H372" s="64">
        <v>-32931.348606867999</v>
      </c>
    </row>
    <row r="373" spans="1:8">
      <c r="A373" s="56" t="s">
        <v>297</v>
      </c>
      <c r="B373" s="56"/>
      <c r="C373" s="66">
        <v>12049.613123581001</v>
      </c>
      <c r="D373" s="66">
        <v>-21107.279908667999</v>
      </c>
      <c r="E373" s="66">
        <v>-19820.765692345001</v>
      </c>
      <c r="F373" s="66">
        <v>16124.170658256</v>
      </c>
      <c r="G373" s="66">
        <v>10609.001236877</v>
      </c>
      <c r="H373" s="66">
        <v>-28019.686111456002</v>
      </c>
    </row>
    <row r="374" spans="1:8">
      <c r="A374" s="54" t="s">
        <v>36</v>
      </c>
      <c r="B374" s="54"/>
      <c r="C374" s="64">
        <v>-11821.941160541</v>
      </c>
      <c r="D374" s="64">
        <v>953126.00905439595</v>
      </c>
      <c r="E374" s="64">
        <v>284161.77000805701</v>
      </c>
      <c r="F374" s="64">
        <v>347250.84275456797</v>
      </c>
      <c r="G374" s="64">
        <v>382664.431010095</v>
      </c>
      <c r="H374" s="64">
        <v>-60951.034718324001</v>
      </c>
    </row>
    <row r="375" spans="1:8">
      <c r="A375" s="48" t="s">
        <v>81</v>
      </c>
      <c r="B375" s="48"/>
      <c r="C375" s="66">
        <v>18588.195168283</v>
      </c>
      <c r="D375" s="66">
        <v>82310.089319870996</v>
      </c>
      <c r="E375" s="66">
        <v>-126.35125886199999</v>
      </c>
      <c r="F375" s="66">
        <v>75693.540104500993</v>
      </c>
      <c r="G375" s="66">
        <v>5348.7845905779996</v>
      </c>
      <c r="H375" s="66">
        <v>1394.1158836540001</v>
      </c>
    </row>
    <row r="376" spans="1:8">
      <c r="A376" s="56" t="s">
        <v>37</v>
      </c>
      <c r="B376" s="56"/>
      <c r="C376" s="66">
        <v>-1405.6999267870001</v>
      </c>
      <c r="D376" s="66">
        <v>4642.2993895159998</v>
      </c>
      <c r="E376" s="66">
        <v>-415.79540064899999</v>
      </c>
      <c r="F376" s="66">
        <v>1740.793176725</v>
      </c>
      <c r="G376" s="66">
        <v>1958.2368234170001</v>
      </c>
      <c r="H376" s="66">
        <v>1359.0647900229999</v>
      </c>
    </row>
    <row r="377" spans="1:8">
      <c r="A377" s="54" t="s">
        <v>38</v>
      </c>
      <c r="B377" s="54"/>
      <c r="C377" s="64">
        <v>5360.5540809550002</v>
      </c>
      <c r="D377" s="64">
        <v>1040078.397763783</v>
      </c>
      <c r="E377" s="64">
        <v>283619.62334854598</v>
      </c>
      <c r="F377" s="64">
        <v>424685.17603579402</v>
      </c>
      <c r="G377" s="64">
        <v>389971.45242409001</v>
      </c>
      <c r="H377" s="64">
        <v>-58197.854044647</v>
      </c>
    </row>
    <row r="378" spans="1:8">
      <c r="A378" s="463"/>
      <c r="B378" s="463"/>
      <c r="C378" s="465"/>
      <c r="D378" s="465"/>
      <c r="E378" s="465"/>
      <c r="F378" s="465"/>
      <c r="G378" s="465"/>
      <c r="H378" s="465"/>
    </row>
    <row r="379" spans="1:8">
      <c r="A379" s="59" t="s">
        <v>195</v>
      </c>
      <c r="B379" s="60"/>
      <c r="C379" s="178">
        <v>1.0274456841364552</v>
      </c>
      <c r="D379" s="178">
        <v>0.72624841316299837</v>
      </c>
      <c r="E379" s="178">
        <v>0.65421176901814926</v>
      </c>
      <c r="F379" s="178">
        <v>0.62273741197809496</v>
      </c>
      <c r="G379" s="178">
        <v>0.59632965380142144</v>
      </c>
      <c r="H379" s="178">
        <v>1.0374078720828455</v>
      </c>
    </row>
    <row r="380" spans="1:8">
      <c r="A380" s="48" t="s">
        <v>101</v>
      </c>
      <c r="B380" s="48"/>
      <c r="C380" s="62">
        <v>8837610.7571161222</v>
      </c>
      <c r="D380" s="62">
        <v>8568818.6194642484</v>
      </c>
      <c r="E380" s="62">
        <v>8568818.6194642484</v>
      </c>
      <c r="F380" s="62">
        <v>8583800.0308837127</v>
      </c>
      <c r="G380" s="62">
        <v>8593279.2906559445</v>
      </c>
      <c r="H380" s="62">
        <v>8517190.4425425008</v>
      </c>
    </row>
    <row r="381" spans="1:8">
      <c r="A381" s="48" t="s">
        <v>199</v>
      </c>
      <c r="B381" s="48"/>
      <c r="C381" s="62">
        <v>69602544.295486197</v>
      </c>
      <c r="D381" s="62">
        <v>67831550.276136041</v>
      </c>
      <c r="E381" s="62">
        <v>67831550.276136041</v>
      </c>
      <c r="F381" s="62">
        <v>67829133.616425142</v>
      </c>
      <c r="G381" s="62">
        <v>68490660.590160653</v>
      </c>
      <c r="H381" s="62">
        <v>69328361.547636807</v>
      </c>
    </row>
    <row r="382" spans="1:8">
      <c r="A382" s="48"/>
      <c r="B382" s="48"/>
      <c r="C382" s="73"/>
      <c r="D382" s="73"/>
      <c r="E382" s="73"/>
      <c r="F382" s="73"/>
      <c r="G382" s="73"/>
      <c r="H382" s="73"/>
    </row>
    <row r="383" spans="1:8">
      <c r="A383" s="461" t="s">
        <v>9</v>
      </c>
      <c r="B383" s="461"/>
      <c r="C383" s="462" t="s">
        <v>351</v>
      </c>
      <c r="D383" s="462" t="s">
        <v>338</v>
      </c>
      <c r="E383" s="462" t="s">
        <v>339</v>
      </c>
      <c r="F383" s="462" t="s">
        <v>331</v>
      </c>
      <c r="G383" s="462" t="s">
        <v>314</v>
      </c>
      <c r="H383" s="462" t="s">
        <v>296</v>
      </c>
    </row>
    <row r="384" spans="1:8" ht="15.75">
      <c r="A384" s="58" t="s">
        <v>284</v>
      </c>
      <c r="B384" s="48"/>
      <c r="C384" s="72"/>
      <c r="D384" s="72"/>
      <c r="E384" s="72"/>
      <c r="F384" s="72"/>
      <c r="G384" s="72"/>
      <c r="H384" s="72"/>
    </row>
    <row r="385" spans="1:8">
      <c r="A385" s="54" t="s">
        <v>32</v>
      </c>
      <c r="B385" s="54"/>
      <c r="C385" s="64">
        <v>157414.88032522399</v>
      </c>
      <c r="D385" s="64">
        <v>628656.90616828005</v>
      </c>
      <c r="E385" s="64">
        <v>163436.82324197399</v>
      </c>
      <c r="F385" s="64">
        <v>156530.34618711099</v>
      </c>
      <c r="G385" s="64">
        <v>153048.499838669</v>
      </c>
      <c r="H385" s="64">
        <v>155641.23690052601</v>
      </c>
    </row>
    <row r="386" spans="1:8">
      <c r="A386" s="57" t="s">
        <v>319</v>
      </c>
      <c r="B386" s="57"/>
      <c r="C386" s="133">
        <v>131845.891724544</v>
      </c>
      <c r="D386" s="133">
        <v>530300.8568593011</v>
      </c>
      <c r="E386" s="133">
        <v>136893.37947176601</v>
      </c>
      <c r="F386" s="133">
        <v>132775.486929912</v>
      </c>
      <c r="G386" s="133">
        <v>129511.11283033001</v>
      </c>
      <c r="H386" s="133">
        <v>131120.877627293</v>
      </c>
    </row>
    <row r="387" spans="1:8">
      <c r="A387" s="57" t="s">
        <v>320</v>
      </c>
      <c r="B387" s="57"/>
      <c r="C387" s="133">
        <v>25568.988600680001</v>
      </c>
      <c r="D387" s="133">
        <v>98356.049308978996</v>
      </c>
      <c r="E387" s="133">
        <v>26543.443770207999</v>
      </c>
      <c r="F387" s="133">
        <v>23754.859257199001</v>
      </c>
      <c r="G387" s="133">
        <v>23537.387008338999</v>
      </c>
      <c r="H387" s="133">
        <v>24520.359273233</v>
      </c>
    </row>
    <row r="388" spans="1:8">
      <c r="A388" s="56" t="s">
        <v>33</v>
      </c>
      <c r="B388" s="56"/>
      <c r="C388" s="66">
        <v>-85116.577713494</v>
      </c>
      <c r="D388" s="66">
        <v>-304481.98204100801</v>
      </c>
      <c r="E388" s="66">
        <v>-76576.202850892005</v>
      </c>
      <c r="F388" s="66">
        <v>-73581.047338734003</v>
      </c>
      <c r="G388" s="66">
        <v>-73354.867475563005</v>
      </c>
      <c r="H388" s="66">
        <v>-80969.864375819001</v>
      </c>
    </row>
    <row r="389" spans="1:8">
      <c r="A389" s="54" t="s">
        <v>34</v>
      </c>
      <c r="B389" s="54"/>
      <c r="C389" s="64">
        <v>72298.302611730003</v>
      </c>
      <c r="D389" s="64">
        <v>324174.92412727198</v>
      </c>
      <c r="E389" s="64">
        <v>86860.620391082004</v>
      </c>
      <c r="F389" s="64">
        <v>82949.298848377002</v>
      </c>
      <c r="G389" s="64">
        <v>79693.632363105993</v>
      </c>
      <c r="H389" s="64">
        <v>74671.372524706996</v>
      </c>
    </row>
    <row r="390" spans="1:8">
      <c r="A390" s="56" t="s">
        <v>297</v>
      </c>
      <c r="B390" s="56"/>
      <c r="C390" s="66">
        <v>742.01360121100004</v>
      </c>
      <c r="D390" s="66">
        <v>-3890.6083615309999</v>
      </c>
      <c r="E390" s="66">
        <v>-4982.5520108170003</v>
      </c>
      <c r="F390" s="66">
        <v>-2511.8022718870002</v>
      </c>
      <c r="G390" s="66">
        <v>4243.3025857129996</v>
      </c>
      <c r="H390" s="66">
        <v>-639.55666454000004</v>
      </c>
    </row>
    <row r="391" spans="1:8">
      <c r="A391" s="54" t="s">
        <v>36</v>
      </c>
      <c r="B391" s="54"/>
      <c r="C391" s="64">
        <v>73040.316212941005</v>
      </c>
      <c r="D391" s="64">
        <v>320284.31576574099</v>
      </c>
      <c r="E391" s="64">
        <v>81878.068380265002</v>
      </c>
      <c r="F391" s="64">
        <v>80437.496576489997</v>
      </c>
      <c r="G391" s="64">
        <v>83936.934948819006</v>
      </c>
      <c r="H391" s="64">
        <v>74031.815860167</v>
      </c>
    </row>
    <row r="392" spans="1:8">
      <c r="A392" s="48" t="s">
        <v>81</v>
      </c>
      <c r="B392" s="48"/>
      <c r="C392" s="66">
        <v>80.549738787999999</v>
      </c>
      <c r="D392" s="66">
        <v>-151.22303437900001</v>
      </c>
      <c r="E392" s="66">
        <v>23.940963310000001</v>
      </c>
      <c r="F392" s="66">
        <v>-57.809432956000002</v>
      </c>
      <c r="G392" s="66">
        <v>-142.170888531</v>
      </c>
      <c r="H392" s="66">
        <v>24.816323797999999</v>
      </c>
    </row>
    <row r="393" spans="1:8">
      <c r="A393" s="56" t="s">
        <v>37</v>
      </c>
      <c r="B393" s="56"/>
      <c r="C393" s="66">
        <v>0</v>
      </c>
      <c r="D393" s="66">
        <v>16.228259999999999</v>
      </c>
      <c r="E393" s="66">
        <v>14.749359999999999</v>
      </c>
      <c r="F393" s="66">
        <v>1.9439</v>
      </c>
      <c r="G393" s="66">
        <v>-5.0000000000000001E-3</v>
      </c>
      <c r="H393" s="66">
        <v>-0.46</v>
      </c>
    </row>
    <row r="394" spans="1:8">
      <c r="A394" s="54" t="s">
        <v>103</v>
      </c>
      <c r="B394" s="54"/>
      <c r="C394" s="64">
        <v>73120.865951729007</v>
      </c>
      <c r="D394" s="64">
        <v>320149.32099136198</v>
      </c>
      <c r="E394" s="64">
        <v>81916.758703575004</v>
      </c>
      <c r="F394" s="64">
        <v>80381.631043533998</v>
      </c>
      <c r="G394" s="64">
        <v>83794.759060287994</v>
      </c>
      <c r="H394" s="64">
        <v>74056.172183964998</v>
      </c>
    </row>
    <row r="395" spans="1:8">
      <c r="A395" s="48" t="s">
        <v>102</v>
      </c>
      <c r="B395" s="48"/>
      <c r="C395" s="66">
        <v>-2369.4690477080003</v>
      </c>
      <c r="D395" s="66">
        <v>-8690.0937400399707</v>
      </c>
      <c r="E395" s="66">
        <v>-2734.7258713930059</v>
      </c>
      <c r="F395" s="66">
        <v>-1861.2404974529927</v>
      </c>
      <c r="G395" s="66">
        <v>-2122.0718508249993</v>
      </c>
      <c r="H395" s="66">
        <v>-1972.0555203690019</v>
      </c>
    </row>
    <row r="396" spans="1:8">
      <c r="A396" s="54" t="s">
        <v>285</v>
      </c>
      <c r="B396" s="54"/>
      <c r="C396" s="64">
        <v>70751.396904021007</v>
      </c>
      <c r="D396" s="64">
        <v>311459.22725132201</v>
      </c>
      <c r="E396" s="64">
        <v>79182.032832181998</v>
      </c>
      <c r="F396" s="64">
        <v>78520.390546081006</v>
      </c>
      <c r="G396" s="64">
        <v>81672.687209462994</v>
      </c>
      <c r="H396" s="64">
        <v>72084.116663595996</v>
      </c>
    </row>
    <row r="397" spans="1:8">
      <c r="A397" s="463"/>
      <c r="B397" s="463"/>
      <c r="C397" s="465"/>
      <c r="D397" s="465"/>
      <c r="E397" s="465"/>
      <c r="F397" s="465"/>
      <c r="G397" s="465"/>
      <c r="H397" s="465"/>
    </row>
    <row r="398" spans="1:8">
      <c r="A398" s="59" t="s">
        <v>195</v>
      </c>
      <c r="B398" s="60"/>
      <c r="C398" s="178">
        <v>0.54071494091054495</v>
      </c>
      <c r="D398" s="178">
        <v>0.48433728963044859</v>
      </c>
      <c r="E398" s="178">
        <v>0.46853702447164081</v>
      </c>
      <c r="F398" s="178">
        <v>0.47007528655675335</v>
      </c>
      <c r="G398" s="178">
        <v>0.47929164645774119</v>
      </c>
      <c r="H398" s="178">
        <v>0.52023400731239855</v>
      </c>
    </row>
    <row r="399" spans="1:8">
      <c r="A399" s="48" t="s">
        <v>226</v>
      </c>
      <c r="B399" s="48"/>
      <c r="C399" s="61">
        <v>12769509.565545265</v>
      </c>
      <c r="D399" s="61">
        <v>12813894.831146119</v>
      </c>
      <c r="E399" s="61">
        <v>12832243.288594132</v>
      </c>
      <c r="F399" s="61">
        <v>12783615.744881304</v>
      </c>
      <c r="G399" s="61">
        <v>12823100.806257581</v>
      </c>
      <c r="H399" s="61">
        <v>12816619.484851461</v>
      </c>
    </row>
    <row r="400" spans="1:8">
      <c r="A400" s="48" t="s">
        <v>196</v>
      </c>
      <c r="B400" s="48"/>
      <c r="C400" s="61">
        <v>12850357.756050194</v>
      </c>
      <c r="D400" s="61">
        <v>12857600.511650382</v>
      </c>
      <c r="E400" s="61">
        <v>12889098.377171008</v>
      </c>
      <c r="F400" s="61">
        <v>12863749.597463248</v>
      </c>
      <c r="G400" s="61">
        <v>12822445.857860912</v>
      </c>
      <c r="H400" s="61">
        <v>12855108.214106357</v>
      </c>
    </row>
    <row r="401" spans="1:8">
      <c r="A401" s="48" t="s">
        <v>197</v>
      </c>
      <c r="B401" s="48"/>
      <c r="C401" s="61">
        <v>31337892.468276393</v>
      </c>
      <c r="D401" s="61">
        <v>29898500.32524927</v>
      </c>
      <c r="E401" s="61">
        <v>31135817.709819097</v>
      </c>
      <c r="F401" s="61">
        <v>30761311.157677174</v>
      </c>
      <c r="G401" s="61">
        <v>29328067.407322787</v>
      </c>
      <c r="H401" s="61">
        <v>28368805.026178025</v>
      </c>
    </row>
    <row r="402" spans="1:8">
      <c r="A402" s="48" t="s">
        <v>198</v>
      </c>
      <c r="B402" s="48"/>
      <c r="C402" s="70">
        <v>-2.3097056604876105</v>
      </c>
      <c r="D402" s="70">
        <v>3.0259210169157824</v>
      </c>
      <c r="E402" s="70">
        <v>15.462841123602647</v>
      </c>
      <c r="F402" s="70">
        <v>7.8104824813515696</v>
      </c>
      <c r="G402" s="70">
        <v>-13.237108217108535</v>
      </c>
      <c r="H402" s="70">
        <v>1.9900467701646956</v>
      </c>
    </row>
    <row r="403" spans="1:8">
      <c r="A403" s="48" t="s">
        <v>244</v>
      </c>
      <c r="B403" s="48"/>
      <c r="C403" s="62">
        <v>1088186.5984308261</v>
      </c>
      <c r="D403" s="62">
        <v>1007580.5864228497</v>
      </c>
      <c r="E403" s="62">
        <v>1007580.5864228497</v>
      </c>
      <c r="F403" s="62">
        <v>987903.45126221364</v>
      </c>
      <c r="G403" s="62">
        <v>968794.25425966294</v>
      </c>
      <c r="H403" s="62">
        <v>932111.09150072502</v>
      </c>
    </row>
    <row r="404" spans="1:8">
      <c r="A404" s="48" t="s">
        <v>199</v>
      </c>
      <c r="B404" s="48"/>
      <c r="C404" s="62">
        <v>8516902.3499999996</v>
      </c>
      <c r="D404" s="62">
        <v>7321846.2499999944</v>
      </c>
      <c r="E404" s="62">
        <v>7321846.2499999944</v>
      </c>
      <c r="F404" s="62">
        <v>7649468.7477449877</v>
      </c>
      <c r="G404" s="62">
        <v>7464221.3739949772</v>
      </c>
      <c r="H404" s="62">
        <v>7366964.1914949724</v>
      </c>
    </row>
    <row r="405" spans="1:8">
      <c r="A405" s="48"/>
      <c r="B405" s="48"/>
      <c r="C405" s="73"/>
      <c r="D405" s="73"/>
      <c r="E405" s="73"/>
      <c r="F405" s="73"/>
      <c r="G405" s="73"/>
      <c r="H405" s="73"/>
    </row>
    <row r="406" spans="1:8">
      <c r="A406" s="461" t="s">
        <v>9</v>
      </c>
      <c r="B406" s="461"/>
      <c r="C406" s="462" t="s">
        <v>351</v>
      </c>
      <c r="D406" s="462" t="s">
        <v>338</v>
      </c>
      <c r="E406" s="462" t="s">
        <v>339</v>
      </c>
      <c r="F406" s="462" t="s">
        <v>331</v>
      </c>
      <c r="G406" s="462" t="s">
        <v>314</v>
      </c>
      <c r="H406" s="462" t="s">
        <v>296</v>
      </c>
    </row>
    <row r="407" spans="1:8">
      <c r="A407" s="58" t="s">
        <v>286</v>
      </c>
      <c r="B407" s="48"/>
      <c r="C407" s="72"/>
      <c r="D407" s="72"/>
      <c r="E407" s="72"/>
      <c r="F407" s="72"/>
      <c r="G407" s="72"/>
      <c r="H407" s="72"/>
    </row>
    <row r="408" spans="1:8">
      <c r="A408" s="54" t="s">
        <v>32</v>
      </c>
      <c r="B408" s="54"/>
      <c r="C408" s="64">
        <v>152612.563384824</v>
      </c>
      <c r="D408" s="64">
        <v>611379.47714213596</v>
      </c>
      <c r="E408" s="64">
        <v>158549.774756756</v>
      </c>
      <c r="F408" s="64">
        <v>152409.10793522801</v>
      </c>
      <c r="G408" s="64">
        <v>148834.339757807</v>
      </c>
      <c r="H408" s="64">
        <v>151586.25469234501</v>
      </c>
    </row>
    <row r="409" spans="1:8">
      <c r="A409" s="56" t="s">
        <v>33</v>
      </c>
      <c r="B409" s="56"/>
      <c r="C409" s="66">
        <v>-82733.914373477994</v>
      </c>
      <c r="D409" s="66">
        <v>-295855.70565712801</v>
      </c>
      <c r="E409" s="66">
        <v>-74400.374238977995</v>
      </c>
      <c r="F409" s="66">
        <v>-71359.263477433997</v>
      </c>
      <c r="G409" s="66">
        <v>-71267.407513140002</v>
      </c>
      <c r="H409" s="66">
        <v>-78828.660427576004</v>
      </c>
    </row>
    <row r="410" spans="1:8">
      <c r="A410" s="54" t="s">
        <v>34</v>
      </c>
      <c r="B410" s="54"/>
      <c r="C410" s="64">
        <v>69878.649011346002</v>
      </c>
      <c r="D410" s="64">
        <v>315523.77148500801</v>
      </c>
      <c r="E410" s="64">
        <v>84149.400517778005</v>
      </c>
      <c r="F410" s="64">
        <v>81049.844457793995</v>
      </c>
      <c r="G410" s="64">
        <v>77566.932244666998</v>
      </c>
      <c r="H410" s="64">
        <v>72757.594264768995</v>
      </c>
    </row>
    <row r="411" spans="1:8">
      <c r="A411" s="56" t="s">
        <v>297</v>
      </c>
      <c r="B411" s="56"/>
      <c r="C411" s="66">
        <v>792.19815388699999</v>
      </c>
      <c r="D411" s="66">
        <v>-3929.5494593069998</v>
      </c>
      <c r="E411" s="66">
        <v>-5006.0580089060004</v>
      </c>
      <c r="F411" s="66">
        <v>-2473.5883787570001</v>
      </c>
      <c r="G411" s="66">
        <v>4247.9308533269996</v>
      </c>
      <c r="H411" s="66">
        <v>-697.83392497099999</v>
      </c>
    </row>
    <row r="412" spans="1:8">
      <c r="A412" s="54" t="s">
        <v>36</v>
      </c>
      <c r="B412" s="54"/>
      <c r="C412" s="64">
        <v>70670.847165233004</v>
      </c>
      <c r="D412" s="64">
        <v>311594.22202570102</v>
      </c>
      <c r="E412" s="64">
        <v>79143.342508871996</v>
      </c>
      <c r="F412" s="64">
        <v>78576.256079037004</v>
      </c>
      <c r="G412" s="64">
        <v>81814.863097994006</v>
      </c>
      <c r="H412" s="64">
        <v>72059.760339797998</v>
      </c>
    </row>
    <row r="413" spans="1:8">
      <c r="A413" s="48" t="s">
        <v>81</v>
      </c>
      <c r="B413" s="48"/>
      <c r="C413" s="66">
        <v>80.549738787999999</v>
      </c>
      <c r="D413" s="66">
        <v>-151.22303437900001</v>
      </c>
      <c r="E413" s="66">
        <v>23.940963310000001</v>
      </c>
      <c r="F413" s="66">
        <v>-57.809432956000002</v>
      </c>
      <c r="G413" s="66">
        <v>-142.170888531</v>
      </c>
      <c r="H413" s="66">
        <v>24.816323797999999</v>
      </c>
    </row>
    <row r="414" spans="1:8">
      <c r="A414" s="56" t="s">
        <v>37</v>
      </c>
      <c r="B414" s="56"/>
      <c r="C414" s="66">
        <v>0</v>
      </c>
      <c r="D414" s="66">
        <v>16.228259999999999</v>
      </c>
      <c r="E414" s="66">
        <v>14.749359999999999</v>
      </c>
      <c r="F414" s="66">
        <v>1.9439</v>
      </c>
      <c r="G414" s="66">
        <v>-5.0000000000000001E-3</v>
      </c>
      <c r="H414" s="66">
        <v>-0.46</v>
      </c>
    </row>
    <row r="415" spans="1:8">
      <c r="A415" s="54" t="s">
        <v>103</v>
      </c>
      <c r="B415" s="54"/>
      <c r="C415" s="64">
        <v>70751.396904021007</v>
      </c>
      <c r="D415" s="64">
        <v>311459.22725132201</v>
      </c>
      <c r="E415" s="64">
        <v>79182.032832181998</v>
      </c>
      <c r="F415" s="64">
        <v>78520.390546081006</v>
      </c>
      <c r="G415" s="64">
        <v>81672.687209462994</v>
      </c>
      <c r="H415" s="64">
        <v>72084.116663595996</v>
      </c>
    </row>
    <row r="416" spans="1:8">
      <c r="A416" s="463"/>
      <c r="B416" s="463"/>
      <c r="C416" s="465"/>
      <c r="D416" s="465"/>
      <c r="E416" s="465"/>
      <c r="F416" s="465"/>
      <c r="G416" s="465"/>
      <c r="H416" s="465"/>
    </row>
    <row r="417" spans="1:8">
      <c r="A417" s="59" t="s">
        <v>195</v>
      </c>
      <c r="B417" s="60"/>
      <c r="C417" s="178">
        <v>0.54211732336123752</v>
      </c>
      <c r="D417" s="178">
        <v>0.4839150097744388</v>
      </c>
      <c r="E417" s="178">
        <v>0.46925562873313198</v>
      </c>
      <c r="F417" s="178">
        <v>0.46820865527118499</v>
      </c>
      <c r="G417" s="178">
        <v>0.47883712609006096</v>
      </c>
      <c r="H417" s="178">
        <v>0.52002512092909958</v>
      </c>
    </row>
    <row r="418" spans="1:8">
      <c r="A418" s="48" t="s">
        <v>101</v>
      </c>
      <c r="B418" s="48"/>
      <c r="C418" s="62">
        <v>1088186.5984308261</v>
      </c>
      <c r="D418" s="62">
        <v>1007580.5864228497</v>
      </c>
      <c r="E418" s="62">
        <v>1007580.5864228497</v>
      </c>
      <c r="F418" s="62">
        <v>987903.45126221364</v>
      </c>
      <c r="G418" s="62">
        <v>968794.25425966294</v>
      </c>
      <c r="H418" s="62">
        <v>932111.09150072502</v>
      </c>
    </row>
    <row r="419" spans="1:8">
      <c r="A419" s="48" t="s">
        <v>199</v>
      </c>
      <c r="B419" s="48"/>
      <c r="C419" s="62">
        <v>8413201.3876037002</v>
      </c>
      <c r="D419" s="62">
        <v>7220878.1209342973</v>
      </c>
      <c r="E419" s="62">
        <v>7220878.1209342973</v>
      </c>
      <c r="F419" s="62">
        <v>7571483.6169271767</v>
      </c>
      <c r="G419" s="62">
        <v>7383679.450679725</v>
      </c>
      <c r="H419" s="62">
        <v>7281630.644851177</v>
      </c>
    </row>
    <row r="420" spans="1:8">
      <c r="A420" s="48"/>
      <c r="B420" s="48"/>
      <c r="C420" s="73"/>
      <c r="D420" s="73"/>
      <c r="E420" s="73"/>
      <c r="F420" s="73"/>
      <c r="G420" s="73"/>
      <c r="H420" s="73"/>
    </row>
    <row r="421" spans="1:8">
      <c r="A421" s="461" t="s">
        <v>9</v>
      </c>
      <c r="B421" s="461"/>
      <c r="C421" s="462" t="s">
        <v>351</v>
      </c>
      <c r="D421" s="462" t="s">
        <v>338</v>
      </c>
      <c r="E421" s="462" t="s">
        <v>339</v>
      </c>
      <c r="F421" s="462" t="s">
        <v>331</v>
      </c>
      <c r="G421" s="462" t="s">
        <v>314</v>
      </c>
      <c r="H421" s="462" t="s">
        <v>296</v>
      </c>
    </row>
    <row r="422" spans="1:8" ht="15.75">
      <c r="A422" s="58" t="s">
        <v>298</v>
      </c>
      <c r="B422" s="48"/>
      <c r="C422" s="72"/>
      <c r="D422" s="72"/>
      <c r="E422" s="72"/>
      <c r="F422" s="72"/>
      <c r="G422" s="72"/>
      <c r="H422" s="72"/>
    </row>
    <row r="423" spans="1:8">
      <c r="A423" s="54" t="s">
        <v>32</v>
      </c>
      <c r="B423" s="54"/>
      <c r="C423" s="64">
        <v>908773.05773875501</v>
      </c>
      <c r="D423" s="64">
        <v>3232013.333448471</v>
      </c>
      <c r="E423" s="64">
        <v>901561.60844542901</v>
      </c>
      <c r="F423" s="64">
        <v>829855.13433056499</v>
      </c>
      <c r="G423" s="64">
        <v>737388.65065370197</v>
      </c>
      <c r="H423" s="64">
        <v>763207.94001877506</v>
      </c>
    </row>
    <row r="424" spans="1:8">
      <c r="A424" s="57" t="s">
        <v>319</v>
      </c>
      <c r="B424" s="57"/>
      <c r="C424" s="133">
        <v>744336.75705890707</v>
      </c>
      <c r="D424" s="133">
        <v>2618980.6524805352</v>
      </c>
      <c r="E424" s="133">
        <v>713734.53795751103</v>
      </c>
      <c r="F424" s="133">
        <v>688483.59116487601</v>
      </c>
      <c r="G424" s="133">
        <v>594503.63321371493</v>
      </c>
      <c r="H424" s="133">
        <v>622258.89014443313</v>
      </c>
    </row>
    <row r="425" spans="1:8">
      <c r="A425" s="57" t="s">
        <v>320</v>
      </c>
      <c r="B425" s="57"/>
      <c r="C425" s="133">
        <v>164436.30067984801</v>
      </c>
      <c r="D425" s="133">
        <v>613032.68096793594</v>
      </c>
      <c r="E425" s="133">
        <v>187827.07048791801</v>
      </c>
      <c r="F425" s="133">
        <v>141371.54316568901</v>
      </c>
      <c r="G425" s="133">
        <v>142885.01743998699</v>
      </c>
      <c r="H425" s="133">
        <v>140949.04987434199</v>
      </c>
    </row>
    <row r="426" spans="1:8">
      <c r="A426" s="56" t="s">
        <v>33</v>
      </c>
      <c r="B426" s="56"/>
      <c r="C426" s="66">
        <v>-593757.75193523103</v>
      </c>
      <c r="D426" s="66">
        <v>-2027510.1685245431</v>
      </c>
      <c r="E426" s="66">
        <v>-551869.95143674605</v>
      </c>
      <c r="F426" s="66">
        <v>-479589.69303349202</v>
      </c>
      <c r="G426" s="66">
        <v>-492684.73614708497</v>
      </c>
      <c r="H426" s="66">
        <v>-503365.78790722002</v>
      </c>
    </row>
    <row r="427" spans="1:8">
      <c r="A427" s="54" t="s">
        <v>34</v>
      </c>
      <c r="B427" s="54"/>
      <c r="C427" s="64">
        <v>315015.30580352398</v>
      </c>
      <c r="D427" s="64">
        <v>1204503.164923928</v>
      </c>
      <c r="E427" s="64">
        <v>349691.65700868302</v>
      </c>
      <c r="F427" s="64">
        <v>350265.44129707298</v>
      </c>
      <c r="G427" s="64">
        <v>244703.914506617</v>
      </c>
      <c r="H427" s="64">
        <v>259842.15211155501</v>
      </c>
    </row>
    <row r="428" spans="1:8">
      <c r="A428" s="56" t="s">
        <v>297</v>
      </c>
      <c r="B428" s="56"/>
      <c r="C428" s="66">
        <v>-74577.053264671005</v>
      </c>
      <c r="D428" s="66">
        <v>-366437.027680044</v>
      </c>
      <c r="E428" s="66">
        <v>-129213.853098386</v>
      </c>
      <c r="F428" s="66">
        <v>-85126.827972458006</v>
      </c>
      <c r="G428" s="66">
        <v>-107595.700826354</v>
      </c>
      <c r="H428" s="66">
        <v>-44500.645782845997</v>
      </c>
    </row>
    <row r="429" spans="1:8">
      <c r="A429" s="136" t="s">
        <v>153</v>
      </c>
      <c r="B429" s="56"/>
      <c r="C429" s="66">
        <v>-59127.356661714002</v>
      </c>
      <c r="D429" s="66">
        <v>-165241.41700067901</v>
      </c>
      <c r="E429" s="66">
        <v>-65680.299226379997</v>
      </c>
      <c r="F429" s="66">
        <v>-43639.705277781002</v>
      </c>
      <c r="G429" s="66">
        <v>-16268.969710810999</v>
      </c>
      <c r="H429" s="66">
        <v>-39652.442785706997</v>
      </c>
    </row>
    <row r="430" spans="1:8">
      <c r="A430" s="136" t="s">
        <v>292</v>
      </c>
      <c r="B430" s="56"/>
      <c r="C430" s="66">
        <v>-15449.696602956999</v>
      </c>
      <c r="D430" s="66">
        <v>-201195.610679365</v>
      </c>
      <c r="E430" s="66">
        <v>-63533.553872005999</v>
      </c>
      <c r="F430" s="66">
        <v>-41487.122694676997</v>
      </c>
      <c r="G430" s="66">
        <v>-91326.731115543007</v>
      </c>
      <c r="H430" s="66">
        <v>-4848.2029971390002</v>
      </c>
    </row>
    <row r="431" spans="1:8">
      <c r="A431" s="54" t="s">
        <v>36</v>
      </c>
      <c r="B431" s="54"/>
      <c r="C431" s="64">
        <v>240438.252538853</v>
      </c>
      <c r="D431" s="64">
        <v>838066.13724388403</v>
      </c>
      <c r="E431" s="64">
        <v>220477.80391029699</v>
      </c>
      <c r="F431" s="64">
        <v>265138.613324615</v>
      </c>
      <c r="G431" s="64">
        <v>137108.213680263</v>
      </c>
      <c r="H431" s="64">
        <v>215341.50632870899</v>
      </c>
    </row>
    <row r="432" spans="1:8">
      <c r="A432" s="48" t="s">
        <v>81</v>
      </c>
      <c r="B432" s="48"/>
      <c r="C432" s="66">
        <v>110026.707551774</v>
      </c>
      <c r="D432" s="66">
        <v>301743.97354561102</v>
      </c>
      <c r="E432" s="66">
        <v>63226.883158896002</v>
      </c>
      <c r="F432" s="66">
        <v>82197.582880952003</v>
      </c>
      <c r="G432" s="66">
        <v>71122.948865983999</v>
      </c>
      <c r="H432" s="66">
        <v>85196.558639779003</v>
      </c>
    </row>
    <row r="433" spans="1:8">
      <c r="A433" s="56" t="s">
        <v>37</v>
      </c>
      <c r="B433" s="56"/>
      <c r="C433" s="66">
        <v>-45876.433635601003</v>
      </c>
      <c r="D433" s="66">
        <v>-249200.99297080401</v>
      </c>
      <c r="E433" s="66">
        <v>-53186.538753982997</v>
      </c>
      <c r="F433" s="66">
        <v>-64367.896001660003</v>
      </c>
      <c r="G433" s="66">
        <v>-42404.079667580998</v>
      </c>
      <c r="H433" s="66">
        <v>-89242.478547580002</v>
      </c>
    </row>
    <row r="434" spans="1:8">
      <c r="A434" s="54" t="s">
        <v>38</v>
      </c>
      <c r="B434" s="54"/>
      <c r="C434" s="64">
        <v>304588.526455026</v>
      </c>
      <c r="D434" s="64">
        <v>890609.11781869095</v>
      </c>
      <c r="E434" s="64">
        <v>230518.14831521001</v>
      </c>
      <c r="F434" s="64">
        <v>282968.30020390701</v>
      </c>
      <c r="G434" s="64">
        <v>165827.082878666</v>
      </c>
      <c r="H434" s="64">
        <v>211295.58642090799</v>
      </c>
    </row>
    <row r="435" spans="1:8">
      <c r="A435" s="48" t="s">
        <v>102</v>
      </c>
      <c r="B435" s="48"/>
      <c r="C435" s="66">
        <v>-5970.7593550300226</v>
      </c>
      <c r="D435" s="66">
        <v>-37876.641885682009</v>
      </c>
      <c r="E435" s="66">
        <v>-5509.6727554520185</v>
      </c>
      <c r="F435" s="66">
        <v>-11525.429237148026</v>
      </c>
      <c r="G435" s="66">
        <v>-11782.495901237009</v>
      </c>
      <c r="H435" s="66">
        <v>-9059.0439918449847</v>
      </c>
    </row>
    <row r="436" spans="1:8">
      <c r="A436" s="54" t="s">
        <v>299</v>
      </c>
      <c r="B436" s="54"/>
      <c r="C436" s="64">
        <v>298617.76709999598</v>
      </c>
      <c r="D436" s="64">
        <v>852732.47593300894</v>
      </c>
      <c r="E436" s="64">
        <v>225008.47555975799</v>
      </c>
      <c r="F436" s="64">
        <v>271442.87096675899</v>
      </c>
      <c r="G436" s="64">
        <v>154044.58697742899</v>
      </c>
      <c r="H436" s="64">
        <v>202236.542429063</v>
      </c>
    </row>
    <row r="437" spans="1:8">
      <c r="A437" s="463"/>
      <c r="B437" s="463"/>
      <c r="C437" s="465"/>
      <c r="D437" s="465"/>
      <c r="E437" s="465"/>
      <c r="F437" s="465"/>
      <c r="G437" s="465"/>
      <c r="H437" s="465"/>
    </row>
    <row r="438" spans="1:8">
      <c r="A438" s="59" t="s">
        <v>195</v>
      </c>
      <c r="B438" s="60"/>
      <c r="C438" s="178">
        <v>0.65336196631163612</v>
      </c>
      <c r="D438" s="178">
        <v>0.62732110277566344</v>
      </c>
      <c r="E438" s="178">
        <v>0.61212672131008383</v>
      </c>
      <c r="F438" s="178">
        <v>0.57791977562490082</v>
      </c>
      <c r="G438" s="178">
        <v>0.66814797828840367</v>
      </c>
      <c r="H438" s="178">
        <v>0.65953950622531143</v>
      </c>
    </row>
    <row r="439" spans="1:8">
      <c r="A439" s="48" t="s">
        <v>226</v>
      </c>
      <c r="B439" s="48"/>
      <c r="C439" s="61">
        <v>36667683.150787085</v>
      </c>
      <c r="D439" s="61">
        <v>34789046.111985654</v>
      </c>
      <c r="E439" s="61">
        <v>36106181.059349805</v>
      </c>
      <c r="F439" s="61">
        <v>35033102.226705641</v>
      </c>
      <c r="G439" s="61">
        <v>34583064.466746628</v>
      </c>
      <c r="H439" s="61">
        <v>33433836.695140544</v>
      </c>
    </row>
    <row r="440" spans="1:8">
      <c r="A440" s="48" t="s">
        <v>196</v>
      </c>
      <c r="B440" s="48"/>
      <c r="C440" s="61">
        <v>38815294.550326653</v>
      </c>
      <c r="D440" s="61">
        <v>35916140.246976472</v>
      </c>
      <c r="E440" s="61">
        <v>35867265.015744627</v>
      </c>
      <c r="F440" s="61">
        <v>37317862.734595507</v>
      </c>
      <c r="G440" s="61">
        <v>35566186.247189894</v>
      </c>
      <c r="H440" s="61">
        <v>34913246.990375854</v>
      </c>
    </row>
    <row r="441" spans="1:8">
      <c r="A441" s="48" t="s">
        <v>197</v>
      </c>
      <c r="B441" s="48"/>
      <c r="C441" s="61">
        <v>51434733.156900398</v>
      </c>
      <c r="D441" s="61">
        <v>47986426.791514874</v>
      </c>
      <c r="E441" s="61">
        <v>49833819.025051534</v>
      </c>
      <c r="F441" s="61">
        <v>48430277.687902346</v>
      </c>
      <c r="G441" s="61">
        <v>47578024.67306684</v>
      </c>
      <c r="H441" s="61">
        <v>46103585.780038759</v>
      </c>
    </row>
    <row r="442" spans="1:8">
      <c r="A442" s="48" t="s">
        <v>198</v>
      </c>
      <c r="B442" s="48"/>
      <c r="C442" s="70">
        <v>60.932019037033342</v>
      </c>
      <c r="D442" s="70">
        <v>46.007565363204776</v>
      </c>
      <c r="E442" s="70">
        <v>73.248182371921985</v>
      </c>
      <c r="F442" s="70">
        <v>46.776210725835412</v>
      </c>
      <c r="G442" s="70">
        <v>18.29712030155881</v>
      </c>
      <c r="H442" s="70">
        <v>45.429682087872891</v>
      </c>
    </row>
    <row r="443" spans="1:8">
      <c r="A443" s="156" t="s">
        <v>244</v>
      </c>
      <c r="B443" s="48"/>
      <c r="C443" s="62">
        <v>7979154.2707892628</v>
      </c>
      <c r="D443" s="62">
        <v>7417467.5799094262</v>
      </c>
      <c r="E443" s="62">
        <v>7417467.5799094262</v>
      </c>
      <c r="F443" s="62">
        <v>7301590.8413281068</v>
      </c>
      <c r="G443" s="62">
        <v>7202097.1195524959</v>
      </c>
      <c r="H443" s="62">
        <v>7053540.3694835249</v>
      </c>
    </row>
    <row r="444" spans="1:8">
      <c r="A444" s="48" t="s">
        <v>199</v>
      </c>
      <c r="B444" s="48"/>
      <c r="C444" s="62">
        <v>66015897.076310709</v>
      </c>
      <c r="D444" s="62">
        <v>67872958.155199066</v>
      </c>
      <c r="E444" s="62">
        <v>67872958.155199066</v>
      </c>
      <c r="F444" s="62">
        <v>63034426.639433034</v>
      </c>
      <c r="G444" s="62">
        <v>62724673.152377926</v>
      </c>
      <c r="H444" s="62">
        <v>60549432.545208126</v>
      </c>
    </row>
    <row r="445" spans="1:8">
      <c r="A445" s="67"/>
      <c r="B445" s="67"/>
      <c r="C445" s="63"/>
      <c r="D445" s="63"/>
      <c r="E445" s="63"/>
      <c r="F445" s="63"/>
      <c r="G445" s="63"/>
      <c r="H445" s="63"/>
    </row>
    <row r="446" spans="1:8">
      <c r="A446" s="461" t="s">
        <v>9</v>
      </c>
      <c r="B446" s="461"/>
      <c r="C446" s="462" t="s">
        <v>351</v>
      </c>
      <c r="D446" s="462" t="s">
        <v>338</v>
      </c>
      <c r="E446" s="462" t="s">
        <v>339</v>
      </c>
      <c r="F446" s="462" t="s">
        <v>331</v>
      </c>
      <c r="G446" s="462" t="s">
        <v>314</v>
      </c>
      <c r="H446" s="462" t="s">
        <v>296</v>
      </c>
    </row>
    <row r="447" spans="1:8">
      <c r="A447" s="58" t="s">
        <v>300</v>
      </c>
      <c r="B447" s="48"/>
      <c r="C447" s="72"/>
      <c r="D447" s="72"/>
      <c r="E447" s="72"/>
      <c r="F447" s="72"/>
      <c r="G447" s="72"/>
      <c r="H447" s="72"/>
    </row>
    <row r="448" spans="1:8">
      <c r="A448" s="54" t="s">
        <v>32</v>
      </c>
      <c r="B448" s="54"/>
      <c r="C448" s="64">
        <v>897757.70856527996</v>
      </c>
      <c r="D448" s="64">
        <v>3181099.422673353</v>
      </c>
      <c r="E448" s="64">
        <v>892543.736514661</v>
      </c>
      <c r="F448" s="64">
        <v>814951.43235873803</v>
      </c>
      <c r="G448" s="64">
        <v>722535.66613423196</v>
      </c>
      <c r="H448" s="64">
        <v>751068.58766572201</v>
      </c>
    </row>
    <row r="449" spans="1:8">
      <c r="A449" s="56" t="s">
        <v>33</v>
      </c>
      <c r="B449" s="56"/>
      <c r="C449" s="66">
        <v>-588855.90875491605</v>
      </c>
      <c r="D449" s="66">
        <v>-2015658.6988321389</v>
      </c>
      <c r="E449" s="66">
        <v>-548857.74744016305</v>
      </c>
      <c r="F449" s="66">
        <v>-476708.94606347702</v>
      </c>
      <c r="G449" s="66">
        <v>-489912.40951993602</v>
      </c>
      <c r="H449" s="66">
        <v>-500179.595808563</v>
      </c>
    </row>
    <row r="450" spans="1:8">
      <c r="A450" s="54" t="s">
        <v>34</v>
      </c>
      <c r="B450" s="54"/>
      <c r="C450" s="64">
        <v>308901.79981036403</v>
      </c>
      <c r="D450" s="64">
        <v>1165440.7238412141</v>
      </c>
      <c r="E450" s="64">
        <v>343685.98907449801</v>
      </c>
      <c r="F450" s="64">
        <v>338242.48629526101</v>
      </c>
      <c r="G450" s="64">
        <v>232623.256614296</v>
      </c>
      <c r="H450" s="64">
        <v>250888.99185715901</v>
      </c>
    </row>
    <row r="451" spans="1:8">
      <c r="A451" s="56" t="s">
        <v>297</v>
      </c>
      <c r="B451" s="56"/>
      <c r="C451" s="66">
        <v>-74434.335359168006</v>
      </c>
      <c r="D451" s="66">
        <v>-365251.22944294999</v>
      </c>
      <c r="E451" s="66">
        <v>-128717.858879591</v>
      </c>
      <c r="F451" s="66">
        <v>-84629.302207793997</v>
      </c>
      <c r="G451" s="66">
        <v>-107297.53883527</v>
      </c>
      <c r="H451" s="66">
        <v>-44606.529520295</v>
      </c>
    </row>
    <row r="452" spans="1:8">
      <c r="A452" s="136" t="s">
        <v>153</v>
      </c>
      <c r="B452" s="56"/>
      <c r="C452" s="66">
        <v>-59084.167494918001</v>
      </c>
      <c r="D452" s="66">
        <v>-165382.64151671901</v>
      </c>
      <c r="E452" s="66">
        <v>-65705.910104832001</v>
      </c>
      <c r="F452" s="66">
        <v>-43614.884387919003</v>
      </c>
      <c r="G452" s="66">
        <v>-16267.950465247999</v>
      </c>
      <c r="H452" s="66">
        <v>-39793.89655872</v>
      </c>
    </row>
    <row r="453" spans="1:8">
      <c r="A453" s="136" t="s">
        <v>292</v>
      </c>
      <c r="B453" s="56"/>
      <c r="C453" s="66">
        <v>-15350.167864249999</v>
      </c>
      <c r="D453" s="66">
        <v>-199868.587926231</v>
      </c>
      <c r="E453" s="66">
        <v>-63011.948774759003</v>
      </c>
      <c r="F453" s="66">
        <v>-41014.417819875001</v>
      </c>
      <c r="G453" s="66">
        <v>-91029.588370022</v>
      </c>
      <c r="H453" s="66">
        <v>-4812.6329615750001</v>
      </c>
    </row>
    <row r="454" spans="1:8">
      <c r="A454" s="54" t="s">
        <v>36</v>
      </c>
      <c r="B454" s="54"/>
      <c r="C454" s="64">
        <v>234467.46445119599</v>
      </c>
      <c r="D454" s="64">
        <v>800189.49439826398</v>
      </c>
      <c r="E454" s="64">
        <v>214968.13019490699</v>
      </c>
      <c r="F454" s="64">
        <v>253613.184087467</v>
      </c>
      <c r="G454" s="64">
        <v>125325.717779026</v>
      </c>
      <c r="H454" s="64">
        <v>206282.462336864</v>
      </c>
    </row>
    <row r="455" spans="1:8">
      <c r="A455" s="48" t="s">
        <v>81</v>
      </c>
      <c r="B455" s="48"/>
      <c r="C455" s="66">
        <v>110026.707551774</v>
      </c>
      <c r="D455" s="66">
        <v>301743.97354561102</v>
      </c>
      <c r="E455" s="66">
        <v>63226.883158896002</v>
      </c>
      <c r="F455" s="66">
        <v>82197.582880952003</v>
      </c>
      <c r="G455" s="66">
        <v>71122.948865983999</v>
      </c>
      <c r="H455" s="66">
        <v>85196.558639779003</v>
      </c>
    </row>
    <row r="456" spans="1:8">
      <c r="A456" s="56" t="s">
        <v>37</v>
      </c>
      <c r="B456" s="56"/>
      <c r="C456" s="66">
        <v>-45876.404902973998</v>
      </c>
      <c r="D456" s="66">
        <v>-249200.992010866</v>
      </c>
      <c r="E456" s="66">
        <v>-53186.537794044998</v>
      </c>
      <c r="F456" s="66">
        <v>-64367.896001660003</v>
      </c>
      <c r="G456" s="66">
        <v>-42404.079667580998</v>
      </c>
      <c r="H456" s="66">
        <v>-89242.478547580002</v>
      </c>
    </row>
    <row r="457" spans="1:8">
      <c r="A457" s="54" t="s">
        <v>38</v>
      </c>
      <c r="B457" s="54"/>
      <c r="C457" s="64">
        <v>298617.76709999598</v>
      </c>
      <c r="D457" s="64">
        <v>852732.47593300894</v>
      </c>
      <c r="E457" s="64">
        <v>225008.47555975799</v>
      </c>
      <c r="F457" s="64">
        <v>271442.87096675899</v>
      </c>
      <c r="G457" s="64">
        <v>154044.58697742899</v>
      </c>
      <c r="H457" s="64">
        <v>202236.542429063</v>
      </c>
    </row>
    <row r="458" spans="1:8">
      <c r="A458" s="463"/>
      <c r="B458" s="463"/>
      <c r="C458" s="465"/>
      <c r="D458" s="465"/>
      <c r="E458" s="465"/>
      <c r="F458" s="465"/>
      <c r="G458" s="465"/>
      <c r="H458" s="465"/>
    </row>
    <row r="459" spans="1:8">
      <c r="A459" s="59" t="s">
        <v>195</v>
      </c>
      <c r="B459" s="60"/>
      <c r="C459" s="178">
        <v>0.65591852137474316</v>
      </c>
      <c r="D459" s="178">
        <v>0.63363586955676054</v>
      </c>
      <c r="E459" s="178">
        <v>0.61493652914245445</v>
      </c>
      <c r="F459" s="178">
        <v>0.58495381090836818</v>
      </c>
      <c r="G459" s="178">
        <v>0.67804598787642489</v>
      </c>
      <c r="H459" s="178">
        <v>0.66595728276041</v>
      </c>
    </row>
    <row r="460" spans="1:8">
      <c r="A460" s="48" t="s">
        <v>101</v>
      </c>
      <c r="B460" s="48"/>
      <c r="C460" s="62">
        <v>7979154.2707892628</v>
      </c>
      <c r="D460" s="62">
        <v>7417467.5799094262</v>
      </c>
      <c r="E460" s="62">
        <v>7417467.5799094262</v>
      </c>
      <c r="F460" s="62">
        <v>7301590.8413281068</v>
      </c>
      <c r="G460" s="62">
        <v>7202097.1195524959</v>
      </c>
      <c r="H460" s="62">
        <v>7053540.3694835249</v>
      </c>
    </row>
    <row r="461" spans="1:8">
      <c r="A461" s="48" t="s">
        <v>199</v>
      </c>
      <c r="B461" s="48"/>
      <c r="C461" s="62">
        <v>66015897.076310709</v>
      </c>
      <c r="D461" s="62">
        <v>67872958.155199066</v>
      </c>
      <c r="E461" s="62">
        <v>67872958.155199066</v>
      </c>
      <c r="F461" s="62">
        <v>63034426.639433034</v>
      </c>
      <c r="G461" s="62">
        <v>62724673.152377926</v>
      </c>
      <c r="H461" s="62">
        <v>60549432.545208126</v>
      </c>
    </row>
    <row r="462" spans="1:8">
      <c r="A462" s="67"/>
      <c r="B462" s="67"/>
      <c r="C462" s="63"/>
      <c r="D462" s="63"/>
      <c r="E462" s="63"/>
      <c r="F462" s="63"/>
      <c r="G462" s="63"/>
      <c r="H462" s="63"/>
    </row>
    <row r="463" spans="1:8">
      <c r="A463" s="461" t="s">
        <v>9</v>
      </c>
      <c r="B463" s="461"/>
      <c r="C463" s="462" t="s">
        <v>351</v>
      </c>
      <c r="D463" s="462" t="s">
        <v>338</v>
      </c>
      <c r="E463" s="462" t="s">
        <v>339</v>
      </c>
      <c r="F463" s="462" t="s">
        <v>331</v>
      </c>
      <c r="G463" s="462" t="s">
        <v>314</v>
      </c>
      <c r="H463" s="462" t="s">
        <v>296</v>
      </c>
    </row>
    <row r="464" spans="1:8" ht="15.75">
      <c r="A464" s="58" t="s">
        <v>258</v>
      </c>
      <c r="B464" s="48"/>
      <c r="C464" s="72"/>
      <c r="D464" s="72"/>
      <c r="E464" s="72"/>
      <c r="F464" s="72"/>
      <c r="G464" s="72"/>
      <c r="H464" s="72"/>
    </row>
    <row r="465" spans="1:8">
      <c r="A465" s="54" t="s">
        <v>32</v>
      </c>
      <c r="B465" s="54"/>
      <c r="C465" s="64">
        <v>2345640.3173290063</v>
      </c>
      <c r="D465" s="64">
        <v>9679200.770072164</v>
      </c>
      <c r="E465" s="64">
        <v>2368241.0135012819</v>
      </c>
      <c r="F465" s="64">
        <v>2358073.863117693</v>
      </c>
      <c r="G465" s="64">
        <v>2520598.1840206939</v>
      </c>
      <c r="H465" s="64">
        <v>2432287.7094324939</v>
      </c>
    </row>
    <row r="466" spans="1:8">
      <c r="A466" s="56" t="s">
        <v>33</v>
      </c>
      <c r="B466" s="56"/>
      <c r="C466" s="66">
        <v>-1264271.2482381999</v>
      </c>
      <c r="D466" s="66">
        <v>-4860316.9060029853</v>
      </c>
      <c r="E466" s="66">
        <v>-1227935.612793274</v>
      </c>
      <c r="F466" s="66">
        <v>-1182447.056355135</v>
      </c>
      <c r="G466" s="66">
        <v>-1188328.117268322</v>
      </c>
      <c r="H466" s="66">
        <v>-1261606.119586254</v>
      </c>
    </row>
    <row r="467" spans="1:8">
      <c r="A467" s="54" t="s">
        <v>34</v>
      </c>
      <c r="B467" s="54"/>
      <c r="C467" s="64">
        <v>1081369.0690908059</v>
      </c>
      <c r="D467" s="64">
        <v>4818883.8640691787</v>
      </c>
      <c r="E467" s="64">
        <v>1140305.4007080079</v>
      </c>
      <c r="F467" s="64">
        <v>1175626.8067625579</v>
      </c>
      <c r="G467" s="64">
        <v>1332270.0667523721</v>
      </c>
      <c r="H467" s="64">
        <v>1170681.5898462401</v>
      </c>
    </row>
    <row r="468" spans="1:8">
      <c r="A468" s="56" t="s">
        <v>297</v>
      </c>
      <c r="B468" s="56"/>
      <c r="C468" s="66">
        <v>-487378.98013143701</v>
      </c>
      <c r="D468" s="66">
        <v>-1802509.0297369079</v>
      </c>
      <c r="E468" s="66">
        <v>-470852.123111322</v>
      </c>
      <c r="F468" s="66">
        <v>-429162.39190751204</v>
      </c>
      <c r="G468" s="66">
        <v>-461630.53122432902</v>
      </c>
      <c r="H468" s="66">
        <v>-440863.98349374504</v>
      </c>
    </row>
    <row r="469" spans="1:8">
      <c r="A469" s="54" t="s">
        <v>36</v>
      </c>
      <c r="B469" s="54"/>
      <c r="C469" s="64">
        <v>593990.08895936899</v>
      </c>
      <c r="D469" s="64">
        <v>3016374.8343322701</v>
      </c>
      <c r="E469" s="64">
        <v>669453.27759668592</v>
      </c>
      <c r="F469" s="64">
        <v>746464.41485504608</v>
      </c>
      <c r="G469" s="64">
        <v>870639.53552804305</v>
      </c>
      <c r="H469" s="64">
        <v>729817.60635249503</v>
      </c>
    </row>
    <row r="470" spans="1:8">
      <c r="A470" s="48" t="s">
        <v>81</v>
      </c>
      <c r="B470" s="48"/>
      <c r="C470" s="66">
        <v>665.48919812000008</v>
      </c>
      <c r="D470" s="66">
        <v>26542.381756146999</v>
      </c>
      <c r="E470" s="66">
        <v>2416.6824518189992</v>
      </c>
      <c r="F470" s="66">
        <v>6344.8668647489994</v>
      </c>
      <c r="G470" s="66">
        <v>6969.6722481090001</v>
      </c>
      <c r="H470" s="66">
        <v>10811.16019147</v>
      </c>
    </row>
    <row r="471" spans="1:8">
      <c r="A471" s="56" t="s">
        <v>37</v>
      </c>
      <c r="B471" s="56"/>
      <c r="C471" s="66">
        <v>-31350.009872876002</v>
      </c>
      <c r="D471" s="66">
        <v>-49692.365742508999</v>
      </c>
      <c r="E471" s="66">
        <v>-23648.280937336996</v>
      </c>
      <c r="F471" s="66">
        <v>-3228.3171383230001</v>
      </c>
      <c r="G471" s="66">
        <v>-7255.1072938710004</v>
      </c>
      <c r="H471" s="66">
        <v>-15560.660372978</v>
      </c>
    </row>
    <row r="472" spans="1:8">
      <c r="A472" s="54" t="s">
        <v>38</v>
      </c>
      <c r="B472" s="54"/>
      <c r="C472" s="64">
        <v>563305.56828461296</v>
      </c>
      <c r="D472" s="64">
        <v>2993224.8503459082</v>
      </c>
      <c r="E472" s="64">
        <v>648221.67911116802</v>
      </c>
      <c r="F472" s="64">
        <v>749580.9645814721</v>
      </c>
      <c r="G472" s="64">
        <v>870354.10048228095</v>
      </c>
      <c r="H472" s="64">
        <v>725068.10617098701</v>
      </c>
    </row>
    <row r="473" spans="1:8">
      <c r="A473" s="48" t="s">
        <v>102</v>
      </c>
      <c r="B473" s="48"/>
      <c r="C473" s="66">
        <v>-1292.1033150969306</v>
      </c>
      <c r="D473" s="66">
        <v>-3968.6669539152645</v>
      </c>
      <c r="E473" s="66">
        <v>-845.80902147805318</v>
      </c>
      <c r="F473" s="66">
        <v>-1365.8137970780954</v>
      </c>
      <c r="G473" s="66">
        <v>-870.66225583292544</v>
      </c>
      <c r="H473" s="66">
        <v>-886.38187952595763</v>
      </c>
    </row>
    <row r="474" spans="1:8">
      <c r="A474" s="54" t="s">
        <v>212</v>
      </c>
      <c r="B474" s="54"/>
      <c r="C474" s="64">
        <v>562013.46496951603</v>
      </c>
      <c r="D474" s="64">
        <v>2989256.1833919929</v>
      </c>
      <c r="E474" s="64">
        <v>647375.87008968997</v>
      </c>
      <c r="F474" s="64">
        <v>748215.15078439401</v>
      </c>
      <c r="G474" s="64">
        <v>869483.43822644802</v>
      </c>
      <c r="H474" s="64">
        <v>724181.72429146105</v>
      </c>
    </row>
    <row r="475" spans="1:8">
      <c r="A475" s="463"/>
      <c r="B475" s="463"/>
      <c r="C475" s="465"/>
      <c r="D475" s="465"/>
      <c r="E475" s="465"/>
      <c r="F475" s="465"/>
      <c r="G475" s="465"/>
      <c r="H475" s="465"/>
    </row>
    <row r="476" spans="1:8">
      <c r="A476" s="59" t="s">
        <v>195</v>
      </c>
      <c r="B476" s="60"/>
      <c r="C476" s="178">
        <v>0.53898768660228036</v>
      </c>
      <c r="D476" s="178">
        <v>0.50214031317864161</v>
      </c>
      <c r="E476" s="178">
        <v>0.51850111783084751</v>
      </c>
      <c r="F476" s="178">
        <v>0.50144614842207691</v>
      </c>
      <c r="G476" s="178">
        <v>0.4714468671768931</v>
      </c>
      <c r="H476" s="178">
        <v>0.51869115429630419</v>
      </c>
    </row>
    <row r="477" spans="1:8">
      <c r="A477" s="48" t="s">
        <v>196</v>
      </c>
      <c r="B477" s="48"/>
      <c r="C477" s="61">
        <v>135867983.73312786</v>
      </c>
      <c r="D477" s="61">
        <v>133982600.78401713</v>
      </c>
      <c r="E477" s="61">
        <v>136393937.46490103</v>
      </c>
      <c r="F477" s="61">
        <v>134756257.38704675</v>
      </c>
      <c r="G477" s="61">
        <v>132919219.2533623</v>
      </c>
      <c r="H477" s="61">
        <v>131860989.03075837</v>
      </c>
    </row>
    <row r="478" spans="1:8">
      <c r="A478" s="48" t="s">
        <v>198</v>
      </c>
      <c r="B478" s="48"/>
      <c r="C478" s="70">
        <v>143.48604188864587</v>
      </c>
      <c r="D478" s="70">
        <v>134.53306766619608</v>
      </c>
      <c r="E478" s="70">
        <v>138.08593896850815</v>
      </c>
      <c r="F478" s="70">
        <v>127.38922859066271</v>
      </c>
      <c r="G478" s="70">
        <v>138.92062677389032</v>
      </c>
      <c r="H478" s="70">
        <v>133.73598567227629</v>
      </c>
    </row>
    <row r="479" spans="1:8">
      <c r="A479" s="156" t="s">
        <v>244</v>
      </c>
      <c r="B479" s="48"/>
      <c r="C479" s="62">
        <v>19173221.791584756</v>
      </c>
      <c r="D479" s="62">
        <v>18805194.093920756</v>
      </c>
      <c r="E479" s="62">
        <v>18805194.093920756</v>
      </c>
      <c r="F479" s="62">
        <v>18762297.131778046</v>
      </c>
      <c r="G479" s="62">
        <v>18713135.923403837</v>
      </c>
      <c r="H479" s="62">
        <v>18543632.851099361</v>
      </c>
    </row>
    <row r="480" spans="1:8">
      <c r="A480" s="48" t="s">
        <v>199</v>
      </c>
      <c r="B480" s="48"/>
      <c r="C480" s="62">
        <v>148325199.62091392</v>
      </c>
      <c r="D480" s="62">
        <v>152508645.55525959</v>
      </c>
      <c r="E480" s="62">
        <v>152508645.55525959</v>
      </c>
      <c r="F480" s="62">
        <v>150055615.97630349</v>
      </c>
      <c r="G480" s="62">
        <v>149003364.36766401</v>
      </c>
      <c r="H480" s="62">
        <v>147852242.634635</v>
      </c>
    </row>
    <row r="481" spans="1:8">
      <c r="A481" s="67"/>
      <c r="B481" s="67"/>
      <c r="C481" s="63"/>
      <c r="D481" s="63"/>
      <c r="E481" s="63"/>
      <c r="F481" s="63"/>
      <c r="G481" s="63"/>
      <c r="H481" s="63"/>
    </row>
    <row r="482" spans="1:8">
      <c r="A482" s="461" t="s">
        <v>9</v>
      </c>
      <c r="B482" s="461"/>
      <c r="C482" s="462" t="s">
        <v>351</v>
      </c>
      <c r="D482" s="462" t="s">
        <v>338</v>
      </c>
      <c r="E482" s="462" t="s">
        <v>339</v>
      </c>
      <c r="F482" s="462" t="s">
        <v>331</v>
      </c>
      <c r="G482" s="462" t="s">
        <v>314</v>
      </c>
      <c r="H482" s="462" t="s">
        <v>296</v>
      </c>
    </row>
    <row r="483" spans="1:8">
      <c r="A483" s="54" t="s">
        <v>352</v>
      </c>
      <c r="B483" s="56"/>
      <c r="C483" s="71"/>
      <c r="D483" s="71"/>
      <c r="E483" s="71"/>
      <c r="F483" s="71"/>
      <c r="G483" s="71"/>
      <c r="H483" s="71"/>
    </row>
    <row r="484" spans="1:8">
      <c r="A484" s="54" t="s">
        <v>32</v>
      </c>
      <c r="B484" s="54"/>
      <c r="C484" s="64">
        <v>1246735.2701422281</v>
      </c>
      <c r="D484" s="64">
        <v>4949698.4348816238</v>
      </c>
      <c r="E484" s="64">
        <v>1253305.1910537011</v>
      </c>
      <c r="F484" s="64">
        <v>1228751.255750672</v>
      </c>
      <c r="G484" s="64">
        <v>1245575.744794043</v>
      </c>
      <c r="H484" s="64">
        <v>1222066.243283208</v>
      </c>
    </row>
    <row r="485" spans="1:8">
      <c r="A485" s="56" t="s">
        <v>33</v>
      </c>
      <c r="B485" s="56"/>
      <c r="C485" s="66">
        <v>-681360.55473319301</v>
      </c>
      <c r="D485" s="66">
        <v>-2571926.5455160788</v>
      </c>
      <c r="E485" s="66">
        <v>-633889.69887165003</v>
      </c>
      <c r="F485" s="66">
        <v>-621986.20112791006</v>
      </c>
      <c r="G485" s="66">
        <v>-632524.07058311801</v>
      </c>
      <c r="H485" s="66">
        <v>-683526.57493340096</v>
      </c>
    </row>
    <row r="486" spans="1:8">
      <c r="A486" s="54" t="s">
        <v>34</v>
      </c>
      <c r="B486" s="54"/>
      <c r="C486" s="64">
        <v>565374.71540903498</v>
      </c>
      <c r="D486" s="64">
        <v>2377771.889365545</v>
      </c>
      <c r="E486" s="64">
        <v>619415.49218205095</v>
      </c>
      <c r="F486" s="64">
        <v>606765.05462276202</v>
      </c>
      <c r="G486" s="64">
        <v>613051.674210925</v>
      </c>
      <c r="H486" s="64">
        <v>538539.66834980703</v>
      </c>
    </row>
    <row r="487" spans="1:8">
      <c r="A487" s="56" t="s">
        <v>297</v>
      </c>
      <c r="B487" s="56"/>
      <c r="C487" s="66">
        <v>-402399.79951762501</v>
      </c>
      <c r="D487" s="66">
        <v>-1498566.879464698</v>
      </c>
      <c r="E487" s="66">
        <v>-376275.92998216598</v>
      </c>
      <c r="F487" s="66">
        <v>-370102.93752549501</v>
      </c>
      <c r="G487" s="66">
        <v>-381348.449487573</v>
      </c>
      <c r="H487" s="66">
        <v>-370839.56246946403</v>
      </c>
    </row>
    <row r="488" spans="1:8">
      <c r="A488" s="54" t="s">
        <v>36</v>
      </c>
      <c r="B488" s="54"/>
      <c r="C488" s="64">
        <v>162974.91589141</v>
      </c>
      <c r="D488" s="64">
        <v>879205.00990084698</v>
      </c>
      <c r="E488" s="64">
        <v>243139.562199885</v>
      </c>
      <c r="F488" s="64">
        <v>236662.11709726701</v>
      </c>
      <c r="G488" s="64">
        <v>231703.224723352</v>
      </c>
      <c r="H488" s="64">
        <v>167700.10588034301</v>
      </c>
    </row>
    <row r="489" spans="1:8">
      <c r="A489" s="48" t="s">
        <v>81</v>
      </c>
      <c r="B489" s="48"/>
      <c r="C489" s="66">
        <v>2766.3778499680002</v>
      </c>
      <c r="D489" s="66">
        <v>35534.390151788</v>
      </c>
      <c r="E489" s="66">
        <v>6017.1378814399995</v>
      </c>
      <c r="F489" s="66">
        <v>7925.9291534479999</v>
      </c>
      <c r="G489" s="66">
        <v>8932.0297710840005</v>
      </c>
      <c r="H489" s="66">
        <v>12659.293345816001</v>
      </c>
    </row>
    <row r="490" spans="1:8">
      <c r="A490" s="56" t="s">
        <v>37</v>
      </c>
      <c r="B490" s="56"/>
      <c r="C490" s="66">
        <v>1.211873389</v>
      </c>
      <c r="D490" s="66">
        <v>-409.85188125399998</v>
      </c>
      <c r="E490" s="66">
        <v>-1740.092081989</v>
      </c>
      <c r="F490" s="66">
        <v>-67.339430327000002</v>
      </c>
      <c r="G490" s="66">
        <v>2881.3941710859999</v>
      </c>
      <c r="H490" s="66">
        <v>-1483.8145400240001</v>
      </c>
    </row>
    <row r="491" spans="1:8">
      <c r="A491" s="54" t="s">
        <v>38</v>
      </c>
      <c r="B491" s="54"/>
      <c r="C491" s="64">
        <v>165742.505614767</v>
      </c>
      <c r="D491" s="64">
        <v>914329.548171381</v>
      </c>
      <c r="E491" s="64">
        <v>247416.607999336</v>
      </c>
      <c r="F491" s="64">
        <v>244520.706820388</v>
      </c>
      <c r="G491" s="64">
        <v>243516.64866552199</v>
      </c>
      <c r="H491" s="64">
        <v>178875.584686135</v>
      </c>
    </row>
    <row r="492" spans="1:8">
      <c r="A492" s="463"/>
      <c r="B492" s="463"/>
      <c r="C492" s="465"/>
      <c r="D492" s="465"/>
      <c r="E492" s="465"/>
      <c r="F492" s="465"/>
      <c r="G492" s="465"/>
      <c r="H492" s="465"/>
    </row>
    <row r="493" spans="1:8">
      <c r="A493" s="59" t="s">
        <v>195</v>
      </c>
      <c r="B493" s="60"/>
      <c r="C493" s="178">
        <v>0.54651582501188334</v>
      </c>
      <c r="D493" s="178">
        <v>0.51961277628373104</v>
      </c>
      <c r="E493" s="178">
        <v>0.5057744142420052</v>
      </c>
      <c r="F493" s="178">
        <v>0.5061937460628877</v>
      </c>
      <c r="G493" s="178">
        <v>0.50781662474304712</v>
      </c>
      <c r="H493" s="178">
        <v>0.55932039583798321</v>
      </c>
    </row>
    <row r="494" spans="1:8">
      <c r="A494" s="48" t="s">
        <v>201</v>
      </c>
      <c r="B494" s="48"/>
      <c r="C494" s="61">
        <v>106329967.79391456</v>
      </c>
      <c r="D494" s="61">
        <v>104121774.11287823</v>
      </c>
      <c r="E494" s="61">
        <v>105943433.89131019</v>
      </c>
      <c r="F494" s="61">
        <v>104185131.94542955</v>
      </c>
      <c r="G494" s="61">
        <v>103730346.20066856</v>
      </c>
      <c r="H494" s="61">
        <v>102628184.41410461</v>
      </c>
    </row>
    <row r="495" spans="1:8">
      <c r="A495" s="48" t="s">
        <v>196</v>
      </c>
      <c r="B495" s="48"/>
      <c r="C495" s="61">
        <v>107987059.34204039</v>
      </c>
      <c r="D495" s="61">
        <v>105453495.86054198</v>
      </c>
      <c r="E495" s="61">
        <v>107692282.06131928</v>
      </c>
      <c r="F495" s="61">
        <v>105735689.75904068</v>
      </c>
      <c r="G495" s="61">
        <v>104723782.03403489</v>
      </c>
      <c r="H495" s="61">
        <v>103662229.58777305</v>
      </c>
    </row>
    <row r="496" spans="1:8">
      <c r="A496" s="48" t="s">
        <v>198</v>
      </c>
      <c r="B496" s="48"/>
      <c r="C496" s="70">
        <v>149.05482266835577</v>
      </c>
      <c r="D496" s="70">
        <v>142.10689434577802</v>
      </c>
      <c r="E496" s="70">
        <v>139.7596643993173</v>
      </c>
      <c r="F496" s="70">
        <v>140.01060129041366</v>
      </c>
      <c r="G496" s="70">
        <v>145.65877667162059</v>
      </c>
      <c r="H496" s="70">
        <v>143.09534492713689</v>
      </c>
    </row>
    <row r="497" spans="1:8">
      <c r="A497" s="48" t="s">
        <v>101</v>
      </c>
      <c r="B497" s="48"/>
      <c r="C497" s="62">
        <v>10905411.402416464</v>
      </c>
      <c r="D497" s="62">
        <v>10713229.766261507</v>
      </c>
      <c r="E497" s="62">
        <v>10713229.766261507</v>
      </c>
      <c r="F497" s="62">
        <v>10684610.917517535</v>
      </c>
      <c r="G497" s="62">
        <v>10647894.34695337</v>
      </c>
      <c r="H497" s="62">
        <v>10515093.963699888</v>
      </c>
    </row>
    <row r="498" spans="1:8">
      <c r="A498" s="48" t="s">
        <v>199</v>
      </c>
      <c r="B498" s="48"/>
      <c r="C498" s="62">
        <v>83276166.445838779</v>
      </c>
      <c r="D498" s="62">
        <v>85835227.820824385</v>
      </c>
      <c r="E498" s="62">
        <v>85835227.820824385</v>
      </c>
      <c r="F498" s="62">
        <v>84248059.144143119</v>
      </c>
      <c r="G498" s="62">
        <v>84017962.589881063</v>
      </c>
      <c r="H498" s="62">
        <v>84037035.846422583</v>
      </c>
    </row>
    <row r="499" spans="1:8">
      <c r="A499" s="48"/>
      <c r="B499" s="48"/>
      <c r="C499" s="73"/>
      <c r="D499" s="73"/>
      <c r="E499" s="73"/>
      <c r="F499" s="73"/>
      <c r="G499" s="73"/>
      <c r="H499" s="73"/>
    </row>
    <row r="500" spans="1:8">
      <c r="A500" s="461" t="s">
        <v>9</v>
      </c>
      <c r="B500" s="461"/>
      <c r="C500" s="462" t="s">
        <v>351</v>
      </c>
      <c r="D500" s="462" t="s">
        <v>338</v>
      </c>
      <c r="E500" s="462" t="s">
        <v>339</v>
      </c>
      <c r="F500" s="462" t="s">
        <v>331</v>
      </c>
      <c r="G500" s="462" t="s">
        <v>314</v>
      </c>
      <c r="H500" s="462" t="s">
        <v>296</v>
      </c>
    </row>
    <row r="501" spans="1:8">
      <c r="A501" s="54" t="s">
        <v>213</v>
      </c>
      <c r="B501" s="56"/>
      <c r="C501" s="71"/>
      <c r="D501" s="71"/>
      <c r="E501" s="71"/>
      <c r="F501" s="71"/>
      <c r="G501" s="71"/>
      <c r="H501" s="71"/>
    </row>
    <row r="502" spans="1:8">
      <c r="A502" s="54" t="s">
        <v>32</v>
      </c>
      <c r="B502" s="54"/>
      <c r="C502" s="64">
        <v>839841.43260620395</v>
      </c>
      <c r="D502" s="64">
        <v>3656066.8752774182</v>
      </c>
      <c r="E502" s="64">
        <v>843454.95324465097</v>
      </c>
      <c r="F502" s="64">
        <v>861277.54910205095</v>
      </c>
      <c r="G502" s="64">
        <v>999238.84199848794</v>
      </c>
      <c r="H502" s="64">
        <v>952095.53093222796</v>
      </c>
    </row>
    <row r="503" spans="1:8">
      <c r="A503" s="56" t="s">
        <v>33</v>
      </c>
      <c r="B503" s="56"/>
      <c r="C503" s="66">
        <v>-413844.83936209697</v>
      </c>
      <c r="D503" s="66">
        <v>-1555717.242592199</v>
      </c>
      <c r="E503" s="66">
        <v>-403061.13602495298</v>
      </c>
      <c r="F503" s="66">
        <v>-380505.11810999498</v>
      </c>
      <c r="G503" s="66">
        <v>-379336.34667213197</v>
      </c>
      <c r="H503" s="66">
        <v>-392814.64178511902</v>
      </c>
    </row>
    <row r="504" spans="1:8">
      <c r="A504" s="54" t="s">
        <v>34</v>
      </c>
      <c r="B504" s="54"/>
      <c r="C504" s="64">
        <v>425996.59324410697</v>
      </c>
      <c r="D504" s="64">
        <v>2100349.6326852189</v>
      </c>
      <c r="E504" s="64">
        <v>440393.81721969799</v>
      </c>
      <c r="F504" s="64">
        <v>480772.43099205598</v>
      </c>
      <c r="G504" s="64">
        <v>619902.49532635603</v>
      </c>
      <c r="H504" s="64">
        <v>559280.889147109</v>
      </c>
    </row>
    <row r="505" spans="1:8">
      <c r="A505" s="56" t="s">
        <v>297</v>
      </c>
      <c r="B505" s="56"/>
      <c r="C505" s="66">
        <v>-57408.559033812002</v>
      </c>
      <c r="D505" s="66">
        <v>-201891.85076880999</v>
      </c>
      <c r="E505" s="66">
        <v>-64943.417916056998</v>
      </c>
      <c r="F505" s="66">
        <v>-32347.740328063999</v>
      </c>
      <c r="G505" s="66">
        <v>-58239.105095156003</v>
      </c>
      <c r="H505" s="66">
        <v>-46361.587429533</v>
      </c>
    </row>
    <row r="506" spans="1:8">
      <c r="A506" s="54" t="s">
        <v>36</v>
      </c>
      <c r="B506" s="54"/>
      <c r="C506" s="64">
        <v>368588.03421029501</v>
      </c>
      <c r="D506" s="64">
        <v>1898457.781916409</v>
      </c>
      <c r="E506" s="64">
        <v>375450.399303641</v>
      </c>
      <c r="F506" s="64">
        <v>448424.69066399202</v>
      </c>
      <c r="G506" s="64">
        <v>561663.39023120003</v>
      </c>
      <c r="H506" s="64">
        <v>512919.30171757599</v>
      </c>
    </row>
    <row r="507" spans="1:8">
      <c r="A507" s="48" t="s">
        <v>81</v>
      </c>
      <c r="B507" s="48"/>
      <c r="C507" s="66">
        <v>-263.76459621100003</v>
      </c>
      <c r="D507" s="66">
        <v>-239.52082029900001</v>
      </c>
      <c r="E507" s="66">
        <v>-252.26097046300001</v>
      </c>
      <c r="F507" s="66">
        <v>12.551472137999999</v>
      </c>
      <c r="G507" s="66">
        <v>0.188678026</v>
      </c>
      <c r="H507" s="66">
        <v>0</v>
      </c>
    </row>
    <row r="508" spans="1:8">
      <c r="A508" s="56" t="s">
        <v>37</v>
      </c>
      <c r="B508" s="56"/>
      <c r="C508" s="66">
        <v>-31349.228911265</v>
      </c>
      <c r="D508" s="66">
        <v>-62365.893953423998</v>
      </c>
      <c r="E508" s="66">
        <v>-32373.93645967</v>
      </c>
      <c r="F508" s="66">
        <v>-3761.9196107060002</v>
      </c>
      <c r="G508" s="66">
        <v>-12323.769803141</v>
      </c>
      <c r="H508" s="66">
        <v>-13906.268079907</v>
      </c>
    </row>
    <row r="509" spans="1:8">
      <c r="A509" s="54" t="s">
        <v>38</v>
      </c>
      <c r="B509" s="54"/>
      <c r="C509" s="64">
        <v>336975.04070281901</v>
      </c>
      <c r="D509" s="64">
        <v>1835852.3671426859</v>
      </c>
      <c r="E509" s="64">
        <v>342824.20187350799</v>
      </c>
      <c r="F509" s="64">
        <v>444675.32252542401</v>
      </c>
      <c r="G509" s="64">
        <v>549339.80910608498</v>
      </c>
      <c r="H509" s="64">
        <v>499013.033637669</v>
      </c>
    </row>
    <row r="510" spans="1:8">
      <c r="A510" s="463"/>
      <c r="B510" s="463"/>
      <c r="C510" s="465"/>
      <c r="D510" s="465"/>
      <c r="E510" s="465"/>
      <c r="F510" s="465"/>
      <c r="G510" s="465"/>
      <c r="H510" s="465"/>
    </row>
    <row r="511" spans="1:8">
      <c r="A511" s="59" t="s">
        <v>195</v>
      </c>
      <c r="B511" s="60"/>
      <c r="C511" s="178">
        <v>0.49276544749387957</v>
      </c>
      <c r="D511" s="178">
        <v>0.42551662638122639</v>
      </c>
      <c r="E511" s="178">
        <v>0.47786919084941554</v>
      </c>
      <c r="F511" s="178">
        <v>0.44179152063896387</v>
      </c>
      <c r="G511" s="178">
        <v>0.37962530150795115</v>
      </c>
      <c r="H511" s="178">
        <v>0.41257902072127289</v>
      </c>
    </row>
    <row r="512" spans="1:8">
      <c r="A512" s="48" t="s">
        <v>101</v>
      </c>
      <c r="B512" s="48"/>
      <c r="C512" s="62">
        <v>7466792.7887035906</v>
      </c>
      <c r="D512" s="62">
        <v>7077094.0180845195</v>
      </c>
      <c r="E512" s="62">
        <v>7077094.0180845195</v>
      </c>
      <c r="F512" s="62">
        <v>7029169.7306764955</v>
      </c>
      <c r="G512" s="62">
        <v>7025556.7786734849</v>
      </c>
      <c r="H512" s="62">
        <v>6983588.9847651962</v>
      </c>
    </row>
    <row r="513" spans="1:8">
      <c r="A513" s="48" t="s">
        <v>199</v>
      </c>
      <c r="B513" s="48"/>
      <c r="C513" s="62">
        <v>60177796.281250156</v>
      </c>
      <c r="D513" s="62">
        <v>61352222.773750179</v>
      </c>
      <c r="E513" s="62">
        <v>61352222.773750179</v>
      </c>
      <c r="F513" s="62">
        <v>59905742.079100691</v>
      </c>
      <c r="G513" s="62">
        <v>58906368.775391042</v>
      </c>
      <c r="H513" s="62">
        <v>57938124.694975488</v>
      </c>
    </row>
    <row r="514" spans="1:8">
      <c r="A514" s="48" t="s">
        <v>202</v>
      </c>
      <c r="B514" s="48"/>
      <c r="C514" s="61">
        <v>66509302.905490801</v>
      </c>
      <c r="D514" s="61">
        <v>63308993.381405458</v>
      </c>
      <c r="E514" s="61">
        <v>65418271.240898527</v>
      </c>
      <c r="F514" s="61">
        <v>64179771.023665711</v>
      </c>
      <c r="G514" s="61">
        <v>62729015.610822007</v>
      </c>
      <c r="H514" s="61">
        <v>60908915.650235608</v>
      </c>
    </row>
    <row r="515" spans="1:8">
      <c r="A515" s="48" t="s">
        <v>203</v>
      </c>
      <c r="B515" s="48"/>
      <c r="C515" s="49">
        <v>1808300</v>
      </c>
      <c r="D515" s="49">
        <v>1757836.5</v>
      </c>
      <c r="E515" s="49">
        <v>1796396</v>
      </c>
      <c r="F515" s="49">
        <v>1765280</v>
      </c>
      <c r="G515" s="49">
        <v>1747846</v>
      </c>
      <c r="H515" s="49">
        <v>1721824</v>
      </c>
    </row>
    <row r="516" spans="1:8">
      <c r="A516" s="76"/>
    </row>
    <row r="517" spans="1:8">
      <c r="A517" s="461" t="s">
        <v>9</v>
      </c>
      <c r="B517" s="461"/>
      <c r="C517" s="462" t="s">
        <v>351</v>
      </c>
      <c r="D517" s="462" t="s">
        <v>338</v>
      </c>
      <c r="E517" s="462" t="s">
        <v>339</v>
      </c>
      <c r="F517" s="462" t="s">
        <v>331</v>
      </c>
      <c r="G517" s="462" t="s">
        <v>314</v>
      </c>
      <c r="H517" s="462" t="s">
        <v>296</v>
      </c>
    </row>
    <row r="518" spans="1:8" ht="15.75">
      <c r="A518" s="54" t="s">
        <v>259</v>
      </c>
      <c r="B518" s="56"/>
      <c r="C518" s="71"/>
      <c r="D518" s="71"/>
      <c r="E518" s="71"/>
      <c r="F518" s="71"/>
      <c r="G518" s="71"/>
      <c r="H518" s="71"/>
    </row>
    <row r="519" spans="1:8">
      <c r="A519" s="54" t="s">
        <v>32</v>
      </c>
      <c r="B519" s="54"/>
      <c r="C519" s="64">
        <v>259063.61458057401</v>
      </c>
      <c r="D519" s="64">
        <v>1073435.4599131211</v>
      </c>
      <c r="E519" s="64">
        <v>271480.86920293001</v>
      </c>
      <c r="F519" s="64">
        <v>268045.05826497002</v>
      </c>
      <c r="G519" s="64">
        <v>275783.59722816298</v>
      </c>
      <c r="H519" s="64">
        <v>258125.935217058</v>
      </c>
    </row>
    <row r="520" spans="1:8">
      <c r="A520" s="56" t="s">
        <v>33</v>
      </c>
      <c r="B520" s="56"/>
      <c r="C520" s="66">
        <v>-169065.85414290999</v>
      </c>
      <c r="D520" s="66">
        <v>-732673.11789470701</v>
      </c>
      <c r="E520" s="66">
        <v>-190984.777896671</v>
      </c>
      <c r="F520" s="66">
        <v>-179955.73711722999</v>
      </c>
      <c r="G520" s="66">
        <v>-176467.700013072</v>
      </c>
      <c r="H520" s="66">
        <v>-185264.902867734</v>
      </c>
    </row>
    <row r="521" spans="1:8">
      <c r="A521" s="54" t="s">
        <v>34</v>
      </c>
      <c r="B521" s="54"/>
      <c r="C521" s="64">
        <v>89997.760437663994</v>
      </c>
      <c r="D521" s="64">
        <v>340762.342018414</v>
      </c>
      <c r="E521" s="64">
        <v>80496.091306258997</v>
      </c>
      <c r="F521" s="64">
        <v>88089.321147740004</v>
      </c>
      <c r="G521" s="64">
        <v>99315.897215090998</v>
      </c>
      <c r="H521" s="64">
        <v>72861.032349323999</v>
      </c>
    </row>
    <row r="522" spans="1:8">
      <c r="A522" s="56" t="s">
        <v>297</v>
      </c>
      <c r="B522" s="56"/>
      <c r="C522" s="66">
        <v>-27570.621579999999</v>
      </c>
      <c r="D522" s="66">
        <v>-102050.29950340001</v>
      </c>
      <c r="E522" s="66">
        <v>-29632.775213099001</v>
      </c>
      <c r="F522" s="66">
        <v>-26711.714053953001</v>
      </c>
      <c r="G522" s="66">
        <v>-22042.976641599998</v>
      </c>
      <c r="H522" s="66">
        <v>-23662.833594748001</v>
      </c>
    </row>
    <row r="523" spans="1:8">
      <c r="A523" s="54" t="s">
        <v>36</v>
      </c>
      <c r="B523" s="54"/>
      <c r="C523" s="64">
        <v>62427.138857664002</v>
      </c>
      <c r="D523" s="64">
        <v>238712.04251501401</v>
      </c>
      <c r="E523" s="64">
        <v>50863.31609316</v>
      </c>
      <c r="F523" s="64">
        <v>61377.607093787003</v>
      </c>
      <c r="G523" s="64">
        <v>77272.920573491007</v>
      </c>
      <c r="H523" s="64">
        <v>49198.198754575998</v>
      </c>
    </row>
    <row r="524" spans="1:8">
      <c r="A524" s="48" t="s">
        <v>81</v>
      </c>
      <c r="B524" s="48"/>
      <c r="C524" s="66">
        <v>-1837.1240556370001</v>
      </c>
      <c r="D524" s="66">
        <v>-8752.4875753420001</v>
      </c>
      <c r="E524" s="66">
        <v>-3348.194459158</v>
      </c>
      <c r="F524" s="66">
        <v>-1593.613760837</v>
      </c>
      <c r="G524" s="66">
        <v>-1962.5462010010001</v>
      </c>
      <c r="H524" s="66">
        <v>-1848.1331543460001</v>
      </c>
    </row>
    <row r="525" spans="1:8">
      <c r="A525" s="56" t="s">
        <v>37</v>
      </c>
      <c r="B525" s="56"/>
      <c r="C525" s="66">
        <v>-1.9928349999999999</v>
      </c>
      <c r="D525" s="66">
        <v>13083.380092169</v>
      </c>
      <c r="E525" s="66">
        <v>10465.747604321999</v>
      </c>
      <c r="F525" s="66">
        <v>600.94190271000002</v>
      </c>
      <c r="G525" s="66">
        <v>2187.2683381840002</v>
      </c>
      <c r="H525" s="66">
        <v>-170.57775304699999</v>
      </c>
    </row>
    <row r="526" spans="1:8">
      <c r="A526" s="54" t="s">
        <v>38</v>
      </c>
      <c r="B526" s="54"/>
      <c r="C526" s="64">
        <v>60588.021967027002</v>
      </c>
      <c r="D526" s="64">
        <v>243042.93503184101</v>
      </c>
      <c r="E526" s="64">
        <v>57980.869238323998</v>
      </c>
      <c r="F526" s="64">
        <v>60384.935235659999</v>
      </c>
      <c r="G526" s="64">
        <v>77497.642710674001</v>
      </c>
      <c r="H526" s="64">
        <v>47179.487847183002</v>
      </c>
    </row>
    <row r="527" spans="1:8">
      <c r="A527" s="48" t="s">
        <v>102</v>
      </c>
      <c r="B527" s="54"/>
      <c r="C527" s="66">
        <v>-1292.1033150970034</v>
      </c>
      <c r="D527" s="66">
        <v>-3968.6669539150025</v>
      </c>
      <c r="E527" s="66">
        <v>-845.80902147799497</v>
      </c>
      <c r="F527" s="66">
        <v>-1365.8137970780008</v>
      </c>
      <c r="G527" s="66">
        <v>-870.6622558329982</v>
      </c>
      <c r="H527" s="66">
        <v>-886.38187952600128</v>
      </c>
    </row>
    <row r="528" spans="1:8">
      <c r="A528" s="54" t="s">
        <v>232</v>
      </c>
      <c r="B528" s="54"/>
      <c r="C528" s="64">
        <v>59295.918651929998</v>
      </c>
      <c r="D528" s="64">
        <v>239074.26807792601</v>
      </c>
      <c r="E528" s="64">
        <v>57135.060216846003</v>
      </c>
      <c r="F528" s="64">
        <v>59019.121438581999</v>
      </c>
      <c r="G528" s="64">
        <v>76626.980454841003</v>
      </c>
      <c r="H528" s="64">
        <v>46293.105967657</v>
      </c>
    </row>
    <row r="529" spans="1:8">
      <c r="A529" s="463"/>
      <c r="B529" s="463"/>
      <c r="C529" s="465"/>
      <c r="D529" s="465"/>
      <c r="E529" s="465"/>
      <c r="F529" s="465"/>
      <c r="G529" s="465"/>
      <c r="H529" s="465"/>
    </row>
    <row r="530" spans="1:8">
      <c r="A530" s="59" t="s">
        <v>195</v>
      </c>
      <c r="B530" s="59"/>
      <c r="C530" s="178">
        <v>0.65260362562542373</v>
      </c>
      <c r="D530" s="178">
        <v>0.68254976219437191</v>
      </c>
      <c r="E530" s="178">
        <v>0.70349258294849215</v>
      </c>
      <c r="F530" s="178">
        <v>0.67136375608663046</v>
      </c>
      <c r="G530" s="178">
        <v>0.63987743211238068</v>
      </c>
      <c r="H530" s="178">
        <v>0.71773067945282143</v>
      </c>
    </row>
    <row r="531" spans="1:8">
      <c r="A531" s="48" t="s">
        <v>244</v>
      </c>
      <c r="B531" s="48"/>
      <c r="C531" s="62">
        <v>801017.600464697</v>
      </c>
      <c r="D531" s="62">
        <v>1014870.309574728</v>
      </c>
      <c r="E531" s="62">
        <v>1014870.309574728</v>
      </c>
      <c r="F531" s="62">
        <v>1048516.4835840104</v>
      </c>
      <c r="G531" s="62">
        <v>1039684.7977769775</v>
      </c>
      <c r="H531" s="62">
        <v>1044949.9026342731</v>
      </c>
    </row>
    <row r="532" spans="1:8">
      <c r="A532" s="48" t="s">
        <v>199</v>
      </c>
      <c r="B532" s="48"/>
      <c r="C532" s="62">
        <v>4871236.8938250029</v>
      </c>
      <c r="D532" s="62">
        <v>5321194.9606849998</v>
      </c>
      <c r="E532" s="62">
        <v>5321194.9606849998</v>
      </c>
      <c r="F532" s="62">
        <v>5901814.7530596983</v>
      </c>
      <c r="G532" s="62">
        <v>6079033.0023919083</v>
      </c>
      <c r="H532" s="62">
        <v>5877082.0932369186</v>
      </c>
    </row>
    <row r="533" spans="1:8">
      <c r="A533" s="48" t="s">
        <v>315</v>
      </c>
      <c r="B533" s="48"/>
      <c r="C533" s="61">
        <v>1603089.633165003</v>
      </c>
      <c r="D533" s="61">
        <v>1819392.2131359605</v>
      </c>
      <c r="E533" s="61">
        <v>1790750.3590716789</v>
      </c>
      <c r="F533" s="61">
        <v>1856705.9336618301</v>
      </c>
      <c r="G533" s="61">
        <v>1825733.3434320148</v>
      </c>
      <c r="H533" s="61">
        <v>1804379.2163783191</v>
      </c>
    </row>
    <row r="534" spans="1:8">
      <c r="A534" s="48" t="s">
        <v>316</v>
      </c>
      <c r="B534" s="48"/>
      <c r="C534" s="61">
        <v>32472306.436350062</v>
      </c>
      <c r="D534" s="61">
        <v>33128709.446912058</v>
      </c>
      <c r="E534" s="61">
        <v>31867975.040769361</v>
      </c>
      <c r="F534" s="61">
        <v>33371713.079102993</v>
      </c>
      <c r="G534" s="61">
        <v>33523205.099335045</v>
      </c>
      <c r="H534" s="61">
        <v>33751944.568440825</v>
      </c>
    </row>
    <row r="535" spans="1:8">
      <c r="A535" s="48" t="s">
        <v>233</v>
      </c>
      <c r="B535" s="48"/>
      <c r="C535" s="61">
        <v>152401690.18062651</v>
      </c>
      <c r="D535" s="61">
        <v>152793073.30524558</v>
      </c>
      <c r="E535" s="61">
        <v>152793073.30524558</v>
      </c>
      <c r="F535" s="61">
        <v>185973391.28130451</v>
      </c>
      <c r="G535" s="61">
        <v>185858773.52251968</v>
      </c>
      <c r="H535" s="61">
        <v>177474645.81524009</v>
      </c>
    </row>
    <row r="536" spans="1:8">
      <c r="A536" s="48" t="s">
        <v>234</v>
      </c>
      <c r="B536" s="48"/>
      <c r="C536" s="74">
        <v>10088.434999999999</v>
      </c>
      <c r="D536" s="74">
        <v>8944.8950000000004</v>
      </c>
      <c r="E536" s="74">
        <v>8944.8950000000004</v>
      </c>
      <c r="F536" s="74">
        <v>8276.2369999999974</v>
      </c>
      <c r="G536" s="74">
        <v>8577.6000000000022</v>
      </c>
      <c r="H536" s="74">
        <v>9219.3889999999992</v>
      </c>
    </row>
    <row r="537" spans="1:8">
      <c r="A537" s="48"/>
      <c r="B537" s="48"/>
      <c r="C537" s="74"/>
      <c r="D537" s="74"/>
      <c r="E537" s="74"/>
      <c r="F537" s="74"/>
      <c r="G537" s="74"/>
      <c r="H537" s="74"/>
    </row>
    <row r="538" spans="1:8">
      <c r="A538" s="461" t="s">
        <v>9</v>
      </c>
      <c r="B538" s="461"/>
      <c r="C538" s="462" t="s">
        <v>351</v>
      </c>
      <c r="D538" s="462" t="s">
        <v>338</v>
      </c>
      <c r="E538" s="462" t="s">
        <v>339</v>
      </c>
      <c r="F538" s="462" t="s">
        <v>331</v>
      </c>
      <c r="G538" s="462" t="s">
        <v>314</v>
      </c>
      <c r="H538" s="462" t="s">
        <v>296</v>
      </c>
    </row>
    <row r="539" spans="1:8">
      <c r="A539" s="54" t="s">
        <v>260</v>
      </c>
      <c r="B539" s="56"/>
      <c r="C539" s="72"/>
      <c r="D539" s="72"/>
      <c r="E539" s="72"/>
      <c r="F539" s="72"/>
      <c r="G539" s="72"/>
      <c r="H539" s="72"/>
    </row>
    <row r="540" spans="1:8">
      <c r="A540" s="54" t="s">
        <v>32</v>
      </c>
      <c r="B540" s="54"/>
      <c r="C540" s="64">
        <v>255411.364438902</v>
      </c>
      <c r="D540" s="64">
        <v>1060376.6209628759</v>
      </c>
      <c r="E540" s="64">
        <v>268024.29626244499</v>
      </c>
      <c r="F540" s="64">
        <v>264553.17986437998</v>
      </c>
      <c r="G540" s="64">
        <v>272679.79793214903</v>
      </c>
      <c r="H540" s="64">
        <v>255119.34690390201</v>
      </c>
    </row>
    <row r="541" spans="1:8">
      <c r="A541" s="56" t="s">
        <v>33</v>
      </c>
      <c r="B541" s="56"/>
      <c r="C541" s="66">
        <v>-166705.707316335</v>
      </c>
      <c r="D541" s="66">
        <v>-723582.94589837699</v>
      </c>
      <c r="E541" s="66">
        <v>-188374.013977664</v>
      </c>
      <c r="F541" s="66">
        <v>-177829.67251371799</v>
      </c>
      <c r="G541" s="66">
        <v>-174234.562972891</v>
      </c>
      <c r="H541" s="66">
        <v>-183144.696434104</v>
      </c>
    </row>
    <row r="542" spans="1:8">
      <c r="A542" s="54" t="s">
        <v>34</v>
      </c>
      <c r="B542" s="54"/>
      <c r="C542" s="64">
        <v>88705.657122567005</v>
      </c>
      <c r="D542" s="64">
        <v>336793.67506449902</v>
      </c>
      <c r="E542" s="64">
        <v>79650.282284781002</v>
      </c>
      <c r="F542" s="64">
        <v>86723.507350661996</v>
      </c>
      <c r="G542" s="64">
        <v>98445.234959257999</v>
      </c>
      <c r="H542" s="64">
        <v>71974.650469797998</v>
      </c>
    </row>
    <row r="543" spans="1:8">
      <c r="A543" s="56" t="s">
        <v>297</v>
      </c>
      <c r="B543" s="56"/>
      <c r="C543" s="66">
        <v>-27570.621579999999</v>
      </c>
      <c r="D543" s="66">
        <v>-102050.29950340001</v>
      </c>
      <c r="E543" s="66">
        <v>-29632.775213099001</v>
      </c>
      <c r="F543" s="66">
        <v>-26711.714053953001</v>
      </c>
      <c r="G543" s="66">
        <v>-22042.976641599998</v>
      </c>
      <c r="H543" s="66">
        <v>-23662.833594748001</v>
      </c>
    </row>
    <row r="544" spans="1:8">
      <c r="A544" s="54" t="s">
        <v>36</v>
      </c>
      <c r="B544" s="54"/>
      <c r="C544" s="64">
        <v>61135.035542566999</v>
      </c>
      <c r="D544" s="64">
        <v>234743.375561099</v>
      </c>
      <c r="E544" s="64">
        <v>50017.507071681997</v>
      </c>
      <c r="F544" s="64">
        <v>60011.793296709002</v>
      </c>
      <c r="G544" s="64">
        <v>76402.258317657994</v>
      </c>
      <c r="H544" s="64">
        <v>48311.816875049997</v>
      </c>
    </row>
    <row r="545" spans="1:8">
      <c r="A545" s="56" t="s">
        <v>81</v>
      </c>
      <c r="B545" s="56"/>
      <c r="C545" s="66">
        <v>-1837.1240556370001</v>
      </c>
      <c r="D545" s="66">
        <v>-8752.4875753420001</v>
      </c>
      <c r="E545" s="66">
        <v>-3348.194459158</v>
      </c>
      <c r="F545" s="66">
        <v>-1593.613760837</v>
      </c>
      <c r="G545" s="66">
        <v>-1962.5462010010001</v>
      </c>
      <c r="H545" s="66">
        <v>-1848.1331543460001</v>
      </c>
    </row>
    <row r="546" spans="1:8">
      <c r="A546" s="56" t="s">
        <v>37</v>
      </c>
      <c r="B546" s="56"/>
      <c r="C546" s="66">
        <v>-1.9928349999999999</v>
      </c>
      <c r="D546" s="66">
        <v>13083.380092169</v>
      </c>
      <c r="E546" s="66">
        <v>10465.747604321999</v>
      </c>
      <c r="F546" s="66">
        <v>600.94190271000002</v>
      </c>
      <c r="G546" s="66">
        <v>2187.2683381840002</v>
      </c>
      <c r="H546" s="66">
        <v>-170.57775304699999</v>
      </c>
    </row>
    <row r="547" spans="1:8">
      <c r="A547" s="54" t="s">
        <v>38</v>
      </c>
      <c r="B547" s="54"/>
      <c r="C547" s="64">
        <v>59295.918651929998</v>
      </c>
      <c r="D547" s="64">
        <v>239074.26807792601</v>
      </c>
      <c r="E547" s="64">
        <v>57135.060216846003</v>
      </c>
      <c r="F547" s="64">
        <v>59019.121438581999</v>
      </c>
      <c r="G547" s="64">
        <v>76626.980454841003</v>
      </c>
      <c r="H547" s="64">
        <v>46293.105967657</v>
      </c>
    </row>
    <row r="548" spans="1:8">
      <c r="A548" s="463"/>
      <c r="B548" s="463"/>
      <c r="C548" s="465"/>
      <c r="D548" s="465"/>
      <c r="E548" s="465"/>
      <c r="F548" s="465"/>
      <c r="G548" s="465"/>
      <c r="H548" s="465"/>
    </row>
    <row r="549" spans="1:8">
      <c r="A549" s="59" t="s">
        <v>195</v>
      </c>
      <c r="B549" s="60"/>
      <c r="C549" s="178">
        <v>0.6526949483338802</v>
      </c>
      <c r="D549" s="178">
        <v>0.68238296808291277</v>
      </c>
      <c r="E549" s="178">
        <v>0.70282439541679187</v>
      </c>
      <c r="F549" s="178">
        <v>0.6721887546574955</v>
      </c>
      <c r="G549" s="178">
        <v>0.63897129268170361</v>
      </c>
      <c r="H549" s="178">
        <v>0.71787850924175767</v>
      </c>
    </row>
    <row r="550" spans="1:8">
      <c r="A550" s="48" t="s">
        <v>101</v>
      </c>
      <c r="B550" s="48"/>
      <c r="C550" s="62">
        <v>801017.600464697</v>
      </c>
      <c r="D550" s="62">
        <v>1014870.309574728</v>
      </c>
      <c r="E550" s="62">
        <v>1014870.309574728</v>
      </c>
      <c r="F550" s="62">
        <v>1048516.4835840104</v>
      </c>
      <c r="G550" s="62">
        <v>1039684.7977769775</v>
      </c>
      <c r="H550" s="62">
        <v>1044949.9026342731</v>
      </c>
    </row>
    <row r="551" spans="1:8">
      <c r="A551" s="48" t="s">
        <v>199</v>
      </c>
      <c r="B551" s="48"/>
      <c r="C551" s="62">
        <v>4871236.8938250029</v>
      </c>
      <c r="D551" s="62">
        <v>5321194.9606849998</v>
      </c>
      <c r="E551" s="62">
        <v>5321194.9606849998</v>
      </c>
      <c r="F551" s="62">
        <v>5895459.4822327197</v>
      </c>
      <c r="G551" s="62">
        <v>6073034.1440645736</v>
      </c>
      <c r="H551" s="62">
        <v>5871064.7640762702</v>
      </c>
    </row>
    <row r="552" spans="1:8">
      <c r="A552" s="76"/>
    </row>
    <row r="553" spans="1:8">
      <c r="A553" s="466" t="s">
        <v>9</v>
      </c>
      <c r="B553" s="466"/>
      <c r="C553" s="462" t="s">
        <v>351</v>
      </c>
      <c r="D553" s="462" t="s">
        <v>338</v>
      </c>
      <c r="E553" s="462" t="s">
        <v>339</v>
      </c>
      <c r="F553" s="462" t="s">
        <v>331</v>
      </c>
      <c r="G553" s="462" t="s">
        <v>314</v>
      </c>
      <c r="H553" s="462" t="s">
        <v>296</v>
      </c>
    </row>
    <row r="554" spans="1:8">
      <c r="A554" s="58" t="s">
        <v>214</v>
      </c>
      <c r="B554" s="75"/>
      <c r="C554" s="44"/>
      <c r="D554" s="44"/>
      <c r="E554" s="44"/>
      <c r="F554" s="44"/>
      <c r="G554" s="44"/>
      <c r="H554" s="44"/>
    </row>
    <row r="555" spans="1:8">
      <c r="A555" s="54" t="s">
        <v>32</v>
      </c>
      <c r="B555" s="54"/>
      <c r="C555" s="158">
        <v>1496477.5881431079</v>
      </c>
      <c r="D555" s="158">
        <v>5792783.9897847734</v>
      </c>
      <c r="E555" s="158">
        <v>1433929.4716393049</v>
      </c>
      <c r="F555" s="158">
        <v>1489163.677429213</v>
      </c>
      <c r="G555" s="158">
        <v>1466231.9017539229</v>
      </c>
      <c r="H555" s="158">
        <v>1403458.938962332</v>
      </c>
    </row>
    <row r="556" spans="1:8">
      <c r="A556" s="56" t="s">
        <v>33</v>
      </c>
      <c r="B556" s="56"/>
      <c r="C556" s="159">
        <v>-907164.28528380406</v>
      </c>
      <c r="D556" s="159">
        <v>-3569569.4318096992</v>
      </c>
      <c r="E556" s="159">
        <v>-926620.09554634895</v>
      </c>
      <c r="F556" s="159">
        <v>-880547.50955731503</v>
      </c>
      <c r="G556" s="159">
        <v>-879488.63823395199</v>
      </c>
      <c r="H556" s="159">
        <v>-882913.18847208295</v>
      </c>
    </row>
    <row r="557" spans="1:8">
      <c r="A557" s="54" t="s">
        <v>34</v>
      </c>
      <c r="B557" s="54"/>
      <c r="C557" s="158">
        <v>589313.30285930401</v>
      </c>
      <c r="D557" s="158">
        <v>2223214.5579750738</v>
      </c>
      <c r="E557" s="158">
        <v>507309.37609295599</v>
      </c>
      <c r="F557" s="158">
        <v>608616.16787189804</v>
      </c>
      <c r="G557" s="158">
        <v>586743.26351997105</v>
      </c>
      <c r="H557" s="158">
        <v>520545.75049024902</v>
      </c>
    </row>
    <row r="558" spans="1:8">
      <c r="A558" s="56" t="s">
        <v>297</v>
      </c>
      <c r="B558" s="56"/>
      <c r="C558" s="159">
        <v>2274.7441666750001</v>
      </c>
      <c r="D558" s="159">
        <v>-14897.351663358</v>
      </c>
      <c r="E558" s="159">
        <v>-13032.762135036999</v>
      </c>
      <c r="F558" s="159">
        <v>353.91173222899999</v>
      </c>
      <c r="G558" s="159">
        <v>2232.5908140229999</v>
      </c>
      <c r="H558" s="159">
        <v>-4451.092074573</v>
      </c>
    </row>
    <row r="559" spans="1:8">
      <c r="A559" s="54" t="s">
        <v>36</v>
      </c>
      <c r="B559" s="54"/>
      <c r="C559" s="158">
        <v>591588.04702597903</v>
      </c>
      <c r="D559" s="158">
        <v>2208317.2063117162</v>
      </c>
      <c r="E559" s="158">
        <v>494276.61395791901</v>
      </c>
      <c r="F559" s="158">
        <v>608970.07960412698</v>
      </c>
      <c r="G559" s="158">
        <v>588975.85433399398</v>
      </c>
      <c r="H559" s="158">
        <v>516094.65841567598</v>
      </c>
    </row>
    <row r="560" spans="1:8">
      <c r="A560" s="48" t="s">
        <v>81</v>
      </c>
      <c r="B560" s="48"/>
      <c r="C560" s="159">
        <v>4391.968452612</v>
      </c>
      <c r="D560" s="159">
        <v>120243.357612811</v>
      </c>
      <c r="E560" s="159">
        <v>-5355.6695114080003</v>
      </c>
      <c r="F560" s="159">
        <v>42364.309092260002</v>
      </c>
      <c r="G560" s="159">
        <v>43579.084813266003</v>
      </c>
      <c r="H560" s="159">
        <v>39655.633218693001</v>
      </c>
    </row>
    <row r="561" spans="1:8">
      <c r="A561" s="56" t="s">
        <v>37</v>
      </c>
      <c r="B561" s="56"/>
      <c r="C561" s="159">
        <v>161409.35926122399</v>
      </c>
      <c r="D561" s="159">
        <v>-4305.4196247110003</v>
      </c>
      <c r="E561" s="159">
        <v>166.25130370100001</v>
      </c>
      <c r="F561" s="159">
        <v>-4489.5311406410001</v>
      </c>
      <c r="G561" s="159">
        <v>-824.05491613599997</v>
      </c>
      <c r="H561" s="159">
        <v>841.91512836499999</v>
      </c>
    </row>
    <row r="562" spans="1:8">
      <c r="A562" s="54" t="s">
        <v>38</v>
      </c>
      <c r="B562" s="54"/>
      <c r="C562" s="158">
        <v>757389.37473981502</v>
      </c>
      <c r="D562" s="158">
        <v>2324255.1442998159</v>
      </c>
      <c r="E562" s="158">
        <v>489087.19575021201</v>
      </c>
      <c r="F562" s="158">
        <v>646844.85755574598</v>
      </c>
      <c r="G562" s="158">
        <v>631730.88423112396</v>
      </c>
      <c r="H562" s="158">
        <v>556592.20676273399</v>
      </c>
    </row>
    <row r="563" spans="1:8">
      <c r="A563" s="463"/>
      <c r="B563" s="463"/>
      <c r="C563" s="469"/>
      <c r="D563" s="469"/>
      <c r="E563" s="469"/>
      <c r="F563" s="469"/>
      <c r="G563" s="469"/>
      <c r="H563" s="469"/>
    </row>
    <row r="564" spans="1:8">
      <c r="A564" s="59" t="s">
        <v>195</v>
      </c>
      <c r="B564" s="60"/>
      <c r="C564" s="178">
        <v>0.60619971356166547</v>
      </c>
      <c r="D564" s="178">
        <v>0.61620965637669567</v>
      </c>
      <c r="E564" s="178">
        <v>0.64621037078414545</v>
      </c>
      <c r="F564" s="178">
        <v>0.59130337578299663</v>
      </c>
      <c r="G564" s="178">
        <v>0.59982915197923181</v>
      </c>
      <c r="H564" s="178">
        <v>0.62909798353265522</v>
      </c>
    </row>
    <row r="565" spans="1:8">
      <c r="A565" s="156" t="s">
        <v>261</v>
      </c>
      <c r="B565" s="48"/>
      <c r="C565" s="61">
        <v>0</v>
      </c>
      <c r="D565" s="61">
        <v>1376852283.9433267</v>
      </c>
      <c r="E565" s="61">
        <v>1376852283.9433267</v>
      </c>
      <c r="F565" s="61">
        <v>1343711638.8965726</v>
      </c>
      <c r="G565" s="61">
        <v>1311596872.3635907</v>
      </c>
      <c r="H565" s="61">
        <v>1282764060.4716456</v>
      </c>
    </row>
    <row r="566" spans="1:8">
      <c r="A566" s="48" t="s">
        <v>101</v>
      </c>
      <c r="B566" s="48"/>
      <c r="C566" s="62">
        <v>12255004.186132146</v>
      </c>
      <c r="D566" s="62">
        <v>12449262.872366665</v>
      </c>
      <c r="E566" s="62">
        <v>12449262.872366665</v>
      </c>
      <c r="F566" s="62">
        <v>12328035.024141863</v>
      </c>
      <c r="G566" s="62">
        <v>12161448.103967987</v>
      </c>
      <c r="H566" s="62">
        <v>11939218.944601752</v>
      </c>
    </row>
    <row r="567" spans="1:8">
      <c r="A567" s="48" t="s">
        <v>204</v>
      </c>
      <c r="B567" s="48"/>
      <c r="C567" s="62">
        <v>48482661.4513653</v>
      </c>
      <c r="D567" s="62">
        <v>46340841.808509111</v>
      </c>
      <c r="E567" s="62">
        <v>46340841.808509111</v>
      </c>
      <c r="F567" s="62">
        <v>45712254.243031703</v>
      </c>
      <c r="G567" s="62">
        <v>42729652.959515437</v>
      </c>
      <c r="H567" s="62">
        <v>43359009.519819021</v>
      </c>
    </row>
    <row r="568" spans="1:8">
      <c r="A568" s="67"/>
      <c r="B568" s="67"/>
      <c r="C568"/>
      <c r="D568"/>
      <c r="E568"/>
      <c r="F568"/>
      <c r="G568"/>
      <c r="H568"/>
    </row>
    <row r="569" spans="1:8">
      <c r="A569" s="466" t="s">
        <v>9</v>
      </c>
      <c r="B569" s="466"/>
      <c r="C569" s="462" t="s">
        <v>351</v>
      </c>
      <c r="D569" s="462" t="s">
        <v>338</v>
      </c>
      <c r="E569" s="462" t="s">
        <v>339</v>
      </c>
      <c r="F569" s="462" t="s">
        <v>331</v>
      </c>
      <c r="G569" s="462" t="s">
        <v>314</v>
      </c>
      <c r="H569" s="462" t="s">
        <v>296</v>
      </c>
    </row>
    <row r="570" spans="1:8">
      <c r="A570" s="54" t="s">
        <v>215</v>
      </c>
      <c r="B570" s="56"/>
      <c r="C570" s="157"/>
      <c r="D570" s="157"/>
      <c r="E570" s="157"/>
      <c r="F570" s="157"/>
      <c r="G570" s="157"/>
      <c r="H570" s="157"/>
    </row>
    <row r="571" spans="1:8">
      <c r="A571" s="54" t="s">
        <v>32</v>
      </c>
      <c r="B571" s="54"/>
      <c r="C571" s="158">
        <v>567949.468183444</v>
      </c>
      <c r="D571" s="158">
        <v>2241448.5042347228</v>
      </c>
      <c r="E571" s="158">
        <v>538341.57267171796</v>
      </c>
      <c r="F571" s="158">
        <v>571487.83416508499</v>
      </c>
      <c r="G571" s="158">
        <v>586276.35731395194</v>
      </c>
      <c r="H571" s="158">
        <v>545342.74008396803</v>
      </c>
    </row>
    <row r="572" spans="1:8">
      <c r="A572" s="56" t="s">
        <v>33</v>
      </c>
      <c r="B572" s="56"/>
      <c r="C572" s="159">
        <v>-204384.46924296301</v>
      </c>
      <c r="D572" s="159">
        <v>-840491.76443082094</v>
      </c>
      <c r="E572" s="159">
        <v>-222561.39940223799</v>
      </c>
      <c r="F572" s="159">
        <v>-208635.73169343799</v>
      </c>
      <c r="G572" s="159">
        <v>-204005.55870896499</v>
      </c>
      <c r="H572" s="159">
        <v>-205289.07462617999</v>
      </c>
    </row>
    <row r="573" spans="1:8">
      <c r="A573" s="54" t="s">
        <v>34</v>
      </c>
      <c r="B573" s="54"/>
      <c r="C573" s="158">
        <v>363564.99894048099</v>
      </c>
      <c r="D573" s="158">
        <v>1400956.7398039021</v>
      </c>
      <c r="E573" s="158">
        <v>315780.17326948</v>
      </c>
      <c r="F573" s="158">
        <v>362852.10247164703</v>
      </c>
      <c r="G573" s="158">
        <v>382270.79860498698</v>
      </c>
      <c r="H573" s="158">
        <v>340053.66545778798</v>
      </c>
    </row>
    <row r="574" spans="1:8">
      <c r="A574" s="48" t="s">
        <v>297</v>
      </c>
      <c r="B574" s="48"/>
      <c r="C574" s="159">
        <v>0</v>
      </c>
      <c r="D574" s="159">
        <v>0</v>
      </c>
      <c r="E574" s="159">
        <v>0</v>
      </c>
      <c r="F574" s="159">
        <v>0</v>
      </c>
      <c r="G574" s="159">
        <v>0</v>
      </c>
      <c r="H574" s="159">
        <v>0</v>
      </c>
    </row>
    <row r="575" spans="1:8">
      <c r="A575" s="54" t="s">
        <v>36</v>
      </c>
      <c r="B575" s="54"/>
      <c r="C575" s="158">
        <v>363564.99894048099</v>
      </c>
      <c r="D575" s="158">
        <v>1400956.7398039021</v>
      </c>
      <c r="E575" s="158">
        <v>315780.17326948</v>
      </c>
      <c r="F575" s="158">
        <v>362852.10247164703</v>
      </c>
      <c r="G575" s="158">
        <v>382270.79860498698</v>
      </c>
      <c r="H575" s="158">
        <v>340053.66545778798</v>
      </c>
    </row>
    <row r="576" spans="1:8">
      <c r="A576" s="48" t="s">
        <v>81</v>
      </c>
      <c r="B576" s="48"/>
      <c r="C576" s="159">
        <v>7874.7003031370004</v>
      </c>
      <c r="D576" s="159">
        <v>175730.870251399</v>
      </c>
      <c r="E576" s="159">
        <v>37065.854474462998</v>
      </c>
      <c r="F576" s="159">
        <v>49794.281767118999</v>
      </c>
      <c r="G576" s="159">
        <v>46177.117645455997</v>
      </c>
      <c r="H576" s="159">
        <v>42693.616364360998</v>
      </c>
    </row>
    <row r="577" spans="1:8">
      <c r="A577" s="56" t="s">
        <v>37</v>
      </c>
      <c r="B577" s="56"/>
      <c r="C577" s="159">
        <v>161583.37967385401</v>
      </c>
      <c r="D577" s="159">
        <v>-4205.2518701709996</v>
      </c>
      <c r="E577" s="159">
        <v>-390.24846024999999</v>
      </c>
      <c r="F577" s="159">
        <v>-4254.7211317069996</v>
      </c>
      <c r="G577" s="159">
        <v>-758.98058294800001</v>
      </c>
      <c r="H577" s="159">
        <v>1198.698304734</v>
      </c>
    </row>
    <row r="578" spans="1:8">
      <c r="A578" s="54" t="s">
        <v>38</v>
      </c>
      <c r="B578" s="54"/>
      <c r="C578" s="158">
        <v>533023.07891747204</v>
      </c>
      <c r="D578" s="158">
        <v>1572482.3581851299</v>
      </c>
      <c r="E578" s="158">
        <v>352455.779283693</v>
      </c>
      <c r="F578" s="158">
        <v>408391.66310705902</v>
      </c>
      <c r="G578" s="158">
        <v>427688.93566749501</v>
      </c>
      <c r="H578" s="158">
        <v>383945.98012688302</v>
      </c>
    </row>
    <row r="579" spans="1:8">
      <c r="A579" s="463"/>
      <c r="B579" s="463"/>
      <c r="C579" s="469"/>
      <c r="D579" s="469"/>
      <c r="E579" s="469"/>
      <c r="F579" s="469"/>
      <c r="G579" s="469"/>
      <c r="H579" s="469"/>
    </row>
    <row r="580" spans="1:8">
      <c r="A580" s="59" t="s">
        <v>195</v>
      </c>
      <c r="B580" s="60"/>
      <c r="C580" s="178">
        <v>0.35986382714060072</v>
      </c>
      <c r="D580" s="178">
        <v>0.3749770573996668</v>
      </c>
      <c r="E580" s="178">
        <v>0.41342042060340095</v>
      </c>
      <c r="F580" s="178">
        <v>0.36507466864669885</v>
      </c>
      <c r="G580" s="178">
        <v>0.34796825108831686</v>
      </c>
      <c r="H580" s="178">
        <v>0.37644046493508104</v>
      </c>
    </row>
    <row r="581" spans="1:8">
      <c r="A581" s="48" t="s">
        <v>205</v>
      </c>
      <c r="B581" s="48"/>
      <c r="C581" s="61">
        <v>289448467.66828167</v>
      </c>
      <c r="D581" s="61">
        <v>287172254.11646146</v>
      </c>
      <c r="E581" s="61">
        <v>287172254.11646146</v>
      </c>
      <c r="F581" s="61">
        <v>271973253.45369411</v>
      </c>
      <c r="G581" s="61">
        <v>264963680.20291656</v>
      </c>
      <c r="H581" s="61">
        <v>262491540.33594698</v>
      </c>
    </row>
    <row r="582" spans="1:8">
      <c r="A582" s="48" t="s">
        <v>101</v>
      </c>
      <c r="B582" s="48"/>
      <c r="C582" s="62">
        <v>8380266.9848080305</v>
      </c>
      <c r="D582" s="62">
        <v>7955230.017784724</v>
      </c>
      <c r="E582" s="62">
        <v>7955230.017784724</v>
      </c>
      <c r="F582" s="62">
        <v>7859385.9609470842</v>
      </c>
      <c r="G582" s="62">
        <v>7747894.423753324</v>
      </c>
      <c r="H582" s="62">
        <v>7606974.5266477708</v>
      </c>
    </row>
    <row r="583" spans="1:8">
      <c r="A583" s="48" t="s">
        <v>204</v>
      </c>
      <c r="B583" s="48"/>
      <c r="C583" s="62">
        <v>15957241.625</v>
      </c>
      <c r="D583" s="62">
        <v>15037241.762499999</v>
      </c>
      <c r="E583" s="62">
        <v>15037241.762499999</v>
      </c>
      <c r="F583" s="62">
        <v>13866409.73351582</v>
      </c>
      <c r="G583" s="62">
        <v>10274126.87351582</v>
      </c>
      <c r="H583" s="62">
        <v>11494105.25226582</v>
      </c>
    </row>
    <row r="584" spans="1:8">
      <c r="A584" s="48"/>
      <c r="B584" s="48"/>
      <c r="C584" s="161"/>
      <c r="D584" s="161"/>
      <c r="E584" s="161"/>
      <c r="F584" s="161"/>
      <c r="G584" s="161"/>
      <c r="H584" s="161"/>
    </row>
    <row r="585" spans="1:8">
      <c r="A585" s="466" t="s">
        <v>9</v>
      </c>
      <c r="B585" s="466"/>
      <c r="C585" s="462" t="s">
        <v>351</v>
      </c>
      <c r="D585" s="462" t="s">
        <v>338</v>
      </c>
      <c r="E585" s="462" t="s">
        <v>339</v>
      </c>
      <c r="F585" s="462" t="s">
        <v>331</v>
      </c>
      <c r="G585" s="462" t="s">
        <v>314</v>
      </c>
      <c r="H585" s="462" t="s">
        <v>296</v>
      </c>
    </row>
    <row r="586" spans="1:8">
      <c r="A586" s="54" t="s">
        <v>332</v>
      </c>
      <c r="B586" s="56"/>
      <c r="C586" s="157"/>
      <c r="D586" s="157"/>
      <c r="E586" s="157"/>
      <c r="F586" s="157"/>
      <c r="G586" s="157"/>
      <c r="H586" s="157"/>
    </row>
    <row r="587" spans="1:8">
      <c r="A587" s="54" t="s">
        <v>32</v>
      </c>
      <c r="B587" s="54"/>
      <c r="C587" s="158">
        <v>928528.119959665</v>
      </c>
      <c r="D587" s="158">
        <v>3551335.4855500511</v>
      </c>
      <c r="E587" s="158">
        <v>895587.89896758995</v>
      </c>
      <c r="F587" s="158">
        <v>917675.84326412599</v>
      </c>
      <c r="G587" s="158">
        <v>879955.54443997005</v>
      </c>
      <c r="H587" s="158">
        <v>858116.19887836499</v>
      </c>
    </row>
    <row r="588" spans="1:8">
      <c r="A588" s="56" t="s">
        <v>33</v>
      </c>
      <c r="B588" s="56"/>
      <c r="C588" s="159">
        <v>-702779.81604084396</v>
      </c>
      <c r="D588" s="159">
        <v>-2729077.6673788582</v>
      </c>
      <c r="E588" s="159">
        <v>-704058.69614410796</v>
      </c>
      <c r="F588" s="159">
        <v>-671911.77786386805</v>
      </c>
      <c r="G588" s="159">
        <v>-675483.07952498004</v>
      </c>
      <c r="H588" s="159">
        <v>-677624.11384590203</v>
      </c>
    </row>
    <row r="589" spans="1:8">
      <c r="A589" s="54" t="s">
        <v>34</v>
      </c>
      <c r="B589" s="54"/>
      <c r="C589" s="158">
        <v>225748.30391882101</v>
      </c>
      <c r="D589" s="158">
        <v>822257.81817119301</v>
      </c>
      <c r="E589" s="158">
        <v>191529.20282348199</v>
      </c>
      <c r="F589" s="158">
        <v>245764.065400258</v>
      </c>
      <c r="G589" s="158">
        <v>204472.46491499001</v>
      </c>
      <c r="H589" s="158">
        <v>180492.08503246299</v>
      </c>
    </row>
    <row r="590" spans="1:8">
      <c r="A590" s="48" t="s">
        <v>297</v>
      </c>
      <c r="B590" s="48"/>
      <c r="C590" s="159">
        <v>2274.7441666750001</v>
      </c>
      <c r="D590" s="159">
        <v>-14897.351663358</v>
      </c>
      <c r="E590" s="159">
        <v>-13032.762135036999</v>
      </c>
      <c r="F590" s="159">
        <v>353.91173222899999</v>
      </c>
      <c r="G590" s="159">
        <v>2232.5908140229999</v>
      </c>
      <c r="H590" s="159">
        <v>-4451.092074573</v>
      </c>
    </row>
    <row r="591" spans="1:8">
      <c r="A591" s="54" t="s">
        <v>36</v>
      </c>
      <c r="B591" s="54"/>
      <c r="C591" s="158">
        <v>228023.048085496</v>
      </c>
      <c r="D591" s="158">
        <v>807360.46650783496</v>
      </c>
      <c r="E591" s="158">
        <v>178496.440688445</v>
      </c>
      <c r="F591" s="158">
        <v>246117.97713248699</v>
      </c>
      <c r="G591" s="158">
        <v>206705.05572901299</v>
      </c>
      <c r="H591" s="158">
        <v>176040.99295789</v>
      </c>
    </row>
    <row r="592" spans="1:8">
      <c r="A592" s="48" t="s">
        <v>81</v>
      </c>
      <c r="B592" s="48"/>
      <c r="C592" s="159">
        <v>-3482.731850525</v>
      </c>
      <c r="D592" s="159">
        <v>-55487.512638587999</v>
      </c>
      <c r="E592" s="159">
        <v>-42421.523985870997</v>
      </c>
      <c r="F592" s="159">
        <v>-7429.9726748590001</v>
      </c>
      <c r="G592" s="159">
        <v>-2598.0328321900001</v>
      </c>
      <c r="H592" s="159">
        <v>-3037.9831456679999</v>
      </c>
    </row>
    <row r="593" spans="1:8">
      <c r="A593" s="56" t="s">
        <v>37</v>
      </c>
      <c r="B593" s="56"/>
      <c r="C593" s="159">
        <v>-174.02041263000001</v>
      </c>
      <c r="D593" s="159">
        <v>-100.16775454</v>
      </c>
      <c r="E593" s="159">
        <v>556.49976395099998</v>
      </c>
      <c r="F593" s="159">
        <v>-234.810008934</v>
      </c>
      <c r="G593" s="159">
        <v>-65.074333187999997</v>
      </c>
      <c r="H593" s="159">
        <v>-356.78317636899999</v>
      </c>
    </row>
    <row r="594" spans="1:8">
      <c r="A594" s="54" t="s">
        <v>38</v>
      </c>
      <c r="B594" s="54"/>
      <c r="C594" s="158">
        <v>224366.295822341</v>
      </c>
      <c r="D594" s="158">
        <v>751772.78611470701</v>
      </c>
      <c r="E594" s="158">
        <v>136631.416466525</v>
      </c>
      <c r="F594" s="158">
        <v>238453.194448694</v>
      </c>
      <c r="G594" s="158">
        <v>204041.948563635</v>
      </c>
      <c r="H594" s="158">
        <v>172646.226635853</v>
      </c>
    </row>
    <row r="595" spans="1:8">
      <c r="A595" s="463"/>
      <c r="B595" s="463"/>
      <c r="C595" s="469"/>
      <c r="D595" s="469"/>
      <c r="E595" s="469"/>
      <c r="F595" s="469"/>
      <c r="G595" s="469"/>
      <c r="H595" s="469"/>
    </row>
    <row r="596" spans="1:8">
      <c r="A596" s="59" t="s">
        <v>195</v>
      </c>
      <c r="B596" s="60"/>
      <c r="C596" s="178">
        <v>0.75687510257780077</v>
      </c>
      <c r="D596" s="178">
        <v>0.76846518119257978</v>
      </c>
      <c r="E596" s="178">
        <v>0.78614136809544677</v>
      </c>
      <c r="F596" s="178">
        <v>0.73218858575803003</v>
      </c>
      <c r="G596" s="178">
        <v>0.76763318760026411</v>
      </c>
      <c r="H596" s="178">
        <v>0.78966475021869731</v>
      </c>
    </row>
    <row r="597" spans="1:8">
      <c r="A597" s="156" t="s">
        <v>261</v>
      </c>
      <c r="B597" s="48"/>
      <c r="C597" s="61">
        <v>1094449597.1790698</v>
      </c>
      <c r="D597" s="61">
        <v>1089680029.8268652</v>
      </c>
      <c r="E597" s="61">
        <v>1089680029.8268652</v>
      </c>
      <c r="F597" s="61">
        <v>1071738385.4428784</v>
      </c>
      <c r="G597" s="61">
        <v>1046633192.1606742</v>
      </c>
      <c r="H597" s="61">
        <v>1020272520.1356987</v>
      </c>
    </row>
    <row r="598" spans="1:8">
      <c r="A598" s="48" t="s">
        <v>101</v>
      </c>
      <c r="B598" s="48"/>
      <c r="C598" s="62">
        <v>3874737.2013241136</v>
      </c>
      <c r="D598" s="62">
        <v>4494032.8545819391</v>
      </c>
      <c r="E598" s="62">
        <v>4494032.8545819391</v>
      </c>
      <c r="F598" s="62">
        <v>4468649.0631947778</v>
      </c>
      <c r="G598" s="62">
        <v>4413553.6802146612</v>
      </c>
      <c r="H598" s="62">
        <v>4332244.4179539802</v>
      </c>
    </row>
    <row r="599" spans="1:8">
      <c r="A599" s="48" t="s">
        <v>204</v>
      </c>
      <c r="B599" s="48"/>
      <c r="C599" s="62">
        <v>32525419.8263653</v>
      </c>
      <c r="D599" s="62">
        <v>31303600.046009108</v>
      </c>
      <c r="E599" s="62">
        <v>31303600.046009108</v>
      </c>
      <c r="F599" s="62">
        <v>31845844.509515882</v>
      </c>
      <c r="G599" s="62">
        <v>32455526.085999615</v>
      </c>
      <c r="H599" s="62">
        <v>31864904.267553199</v>
      </c>
    </row>
    <row r="600" spans="1:8">
      <c r="A600" s="48"/>
      <c r="B600" s="48"/>
      <c r="C600" s="161"/>
      <c r="D600" s="161"/>
      <c r="E600" s="161"/>
      <c r="F600" s="161"/>
      <c r="G600" s="161"/>
      <c r="H600" s="161"/>
    </row>
    <row r="601" spans="1:8">
      <c r="A601" s="466" t="s">
        <v>9</v>
      </c>
      <c r="B601" s="466"/>
      <c r="C601" s="462" t="s">
        <v>351</v>
      </c>
      <c r="D601" s="462" t="s">
        <v>338</v>
      </c>
      <c r="E601" s="462" t="s">
        <v>339</v>
      </c>
      <c r="F601" s="462" t="s">
        <v>331</v>
      </c>
      <c r="G601" s="462" t="s">
        <v>314</v>
      </c>
      <c r="H601" s="462" t="s">
        <v>296</v>
      </c>
    </row>
    <row r="602" spans="1:8">
      <c r="A602" s="54" t="s">
        <v>235</v>
      </c>
      <c r="B602" s="56"/>
      <c r="C602" s="157"/>
      <c r="D602" s="157"/>
      <c r="E602" s="157"/>
      <c r="F602" s="157"/>
      <c r="G602" s="157"/>
      <c r="H602" s="157"/>
    </row>
    <row r="603" spans="1:8">
      <c r="A603" s="54" t="s">
        <v>32</v>
      </c>
      <c r="B603" s="54"/>
      <c r="C603" s="158">
        <v>458363.87690203101</v>
      </c>
      <c r="D603" s="158">
        <v>1650919.567750854</v>
      </c>
      <c r="E603" s="158">
        <v>414311.79773024202</v>
      </c>
      <c r="F603" s="158">
        <v>409710.44201668899</v>
      </c>
      <c r="G603" s="158">
        <v>412675.41475696501</v>
      </c>
      <c r="H603" s="158">
        <v>414221.91324695799</v>
      </c>
    </row>
    <row r="604" spans="1:8">
      <c r="A604" s="56" t="s">
        <v>33</v>
      </c>
      <c r="B604" s="56"/>
      <c r="C604" s="159">
        <v>-321307.89308575401</v>
      </c>
      <c r="D604" s="159">
        <v>-1199029.3095304731</v>
      </c>
      <c r="E604" s="159">
        <v>-313683.531506764</v>
      </c>
      <c r="F604" s="159">
        <v>-285441.33334375301</v>
      </c>
      <c r="G604" s="159">
        <v>-295420.95429775602</v>
      </c>
      <c r="H604" s="159">
        <v>-304483.49038219999</v>
      </c>
    </row>
    <row r="605" spans="1:8">
      <c r="A605" s="54" t="s">
        <v>34</v>
      </c>
      <c r="B605" s="54"/>
      <c r="C605" s="158">
        <v>137055.983816277</v>
      </c>
      <c r="D605" s="158">
        <v>451890.25822038099</v>
      </c>
      <c r="E605" s="158">
        <v>100628.266223478</v>
      </c>
      <c r="F605" s="158">
        <v>124269.108672936</v>
      </c>
      <c r="G605" s="158">
        <v>117254.460459209</v>
      </c>
      <c r="H605" s="158">
        <v>109738.422864758</v>
      </c>
    </row>
    <row r="606" spans="1:8">
      <c r="A606" s="48" t="s">
        <v>297</v>
      </c>
      <c r="B606" s="48"/>
      <c r="C606" s="159">
        <v>2707.403565441</v>
      </c>
      <c r="D606" s="159">
        <v>497.37689635100003</v>
      </c>
      <c r="E606" s="159">
        <v>-1633.490255793</v>
      </c>
      <c r="F606" s="159">
        <v>2021.2234555790001</v>
      </c>
      <c r="G606" s="159">
        <v>4139.8022239530001</v>
      </c>
      <c r="H606" s="159">
        <v>-4030.158527388</v>
      </c>
    </row>
    <row r="607" spans="1:8">
      <c r="A607" s="54" t="s">
        <v>36</v>
      </c>
      <c r="B607" s="54"/>
      <c r="C607" s="158">
        <v>139763.387381718</v>
      </c>
      <c r="D607" s="158">
        <v>452387.63511673198</v>
      </c>
      <c r="E607" s="158">
        <v>98994.775967684996</v>
      </c>
      <c r="F607" s="158">
        <v>126290.332128515</v>
      </c>
      <c r="G607" s="158">
        <v>121394.262683162</v>
      </c>
      <c r="H607" s="158">
        <v>105708.26433737</v>
      </c>
    </row>
    <row r="608" spans="1:8">
      <c r="A608" s="48" t="s">
        <v>81</v>
      </c>
      <c r="B608" s="48"/>
      <c r="C608" s="159">
        <v>0</v>
      </c>
      <c r="D608" s="159">
        <v>-1.5630700000000001E-4</v>
      </c>
      <c r="E608" s="159">
        <v>-4.7892000000000002E-5</v>
      </c>
      <c r="F608" s="159">
        <v>-4.0467999999999999E-5</v>
      </c>
      <c r="G608" s="159">
        <v>-3.5748999999999999E-5</v>
      </c>
      <c r="H608" s="159">
        <v>-3.2197999999999999E-5</v>
      </c>
    </row>
    <row r="609" spans="1:8">
      <c r="A609" s="56" t="s">
        <v>37</v>
      </c>
      <c r="B609" s="56"/>
      <c r="C609" s="159">
        <v>11.57658737</v>
      </c>
      <c r="D609" s="159">
        <v>-258.510780248</v>
      </c>
      <c r="E609" s="159">
        <v>-37.499392788999998</v>
      </c>
      <c r="F609" s="159">
        <v>49.177457771</v>
      </c>
      <c r="G609" s="159">
        <v>82.983046583000004</v>
      </c>
      <c r="H609" s="159">
        <v>-353.171891813</v>
      </c>
    </row>
    <row r="610" spans="1:8">
      <c r="A610" s="54" t="s">
        <v>38</v>
      </c>
      <c r="B610" s="54"/>
      <c r="C610" s="158">
        <v>139774.96396908801</v>
      </c>
      <c r="D610" s="158">
        <v>452129.12418017699</v>
      </c>
      <c r="E610" s="158">
        <v>98957.276527003996</v>
      </c>
      <c r="F610" s="158">
        <v>126339.509545818</v>
      </c>
      <c r="G610" s="158">
        <v>121477.245693996</v>
      </c>
      <c r="H610" s="158">
        <v>105355.092413359</v>
      </c>
    </row>
    <row r="611" spans="1:8">
      <c r="A611" s="463"/>
      <c r="B611" s="463"/>
      <c r="C611" s="469"/>
      <c r="D611" s="469"/>
      <c r="E611" s="469"/>
      <c r="F611" s="469"/>
      <c r="G611" s="469"/>
      <c r="H611" s="469"/>
    </row>
    <row r="612" spans="1:8">
      <c r="A612" s="59" t="s">
        <v>195</v>
      </c>
      <c r="B612" s="60"/>
      <c r="C612" s="178">
        <v>0.70098868884999233</v>
      </c>
      <c r="D612" s="178">
        <v>0.72627966434729596</v>
      </c>
      <c r="E612" s="178">
        <v>0.75711947674491042</v>
      </c>
      <c r="F612" s="178">
        <v>0.6966904039319699</v>
      </c>
      <c r="G612" s="178">
        <v>0.71586758923290084</v>
      </c>
      <c r="H612" s="178">
        <v>0.73507335233775462</v>
      </c>
    </row>
    <row r="613" spans="1:8">
      <c r="A613" s="156" t="s">
        <v>261</v>
      </c>
      <c r="B613" s="48"/>
      <c r="C613" s="61">
        <v>468971033.77338088</v>
      </c>
      <c r="D613" s="61">
        <v>462086285.6670332</v>
      </c>
      <c r="E613" s="61">
        <v>462086285.6670332</v>
      </c>
      <c r="F613" s="61">
        <v>455937291.50244522</v>
      </c>
      <c r="G613" s="61">
        <v>446064669.24496305</v>
      </c>
      <c r="H613" s="61">
        <v>432068342.35425448</v>
      </c>
    </row>
    <row r="614" spans="1:8">
      <c r="A614" s="48" t="s">
        <v>101</v>
      </c>
      <c r="B614" s="48"/>
      <c r="C614" s="62">
        <v>1827379.439390593</v>
      </c>
      <c r="D614" s="62">
        <v>1850143.4674012712</v>
      </c>
      <c r="E614" s="62">
        <v>1850143.4674012712</v>
      </c>
      <c r="F614" s="62">
        <v>1887028.1325047959</v>
      </c>
      <c r="G614" s="62">
        <v>1884607.8682144177</v>
      </c>
      <c r="H614" s="62">
        <v>1864794.4439306541</v>
      </c>
    </row>
    <row r="615" spans="1:8">
      <c r="A615" s="48" t="s">
        <v>204</v>
      </c>
      <c r="B615" s="48"/>
      <c r="C615" s="62">
        <v>15383616.002365241</v>
      </c>
      <c r="D615" s="62">
        <v>15068652.237759085</v>
      </c>
      <c r="E615" s="62">
        <v>15068652.237759085</v>
      </c>
      <c r="F615" s="62">
        <v>14017026.484749643</v>
      </c>
      <c r="G615" s="62">
        <v>15362266.793983432</v>
      </c>
      <c r="H615" s="62">
        <v>15464541.891537009</v>
      </c>
    </row>
    <row r="616" spans="1:8">
      <c r="A616" s="76"/>
    </row>
    <row r="617" spans="1:8">
      <c r="A617" s="466" t="s">
        <v>9</v>
      </c>
      <c r="B617" s="466"/>
      <c r="C617" s="462" t="s">
        <v>351</v>
      </c>
      <c r="D617" s="462" t="s">
        <v>338</v>
      </c>
      <c r="E617" s="462" t="s">
        <v>339</v>
      </c>
      <c r="F617" s="462" t="s">
        <v>331</v>
      </c>
      <c r="G617" s="462" t="s">
        <v>314</v>
      </c>
      <c r="H617" s="462" t="s">
        <v>296</v>
      </c>
    </row>
    <row r="618" spans="1:8">
      <c r="A618" s="54" t="s">
        <v>340</v>
      </c>
      <c r="B618" s="56"/>
      <c r="C618" s="157"/>
      <c r="D618" s="157"/>
      <c r="E618" s="157"/>
      <c r="F618" s="157"/>
      <c r="G618" s="157"/>
      <c r="H618" s="157"/>
    </row>
    <row r="619" spans="1:8">
      <c r="A619" s="54" t="s">
        <v>32</v>
      </c>
      <c r="B619" s="54"/>
      <c r="C619" s="158">
        <v>470164.24305763602</v>
      </c>
      <c r="D619" s="158">
        <v>1900415.917799189</v>
      </c>
      <c r="E619" s="158">
        <v>481276.10123734898</v>
      </c>
      <c r="F619" s="158">
        <v>507965.40124743403</v>
      </c>
      <c r="G619" s="158">
        <v>467280.12968299398</v>
      </c>
      <c r="H619" s="158">
        <v>443894.285631412</v>
      </c>
    </row>
    <row r="620" spans="1:8">
      <c r="A620" s="56" t="s">
        <v>33</v>
      </c>
      <c r="B620" s="56"/>
      <c r="C620" s="159">
        <v>-381471.922955079</v>
      </c>
      <c r="D620" s="159">
        <v>-1530048.3578484021</v>
      </c>
      <c r="E620" s="159">
        <v>-390375.16463734698</v>
      </c>
      <c r="F620" s="159">
        <v>-386470.44452011801</v>
      </c>
      <c r="G620" s="159">
        <v>-380062.125227243</v>
      </c>
      <c r="H620" s="159">
        <v>-373140.62346369401</v>
      </c>
    </row>
    <row r="621" spans="1:8">
      <c r="A621" s="54" t="s">
        <v>34</v>
      </c>
      <c r="B621" s="54"/>
      <c r="C621" s="158">
        <v>88692.320102557002</v>
      </c>
      <c r="D621" s="158">
        <v>370367.55995078699</v>
      </c>
      <c r="E621" s="158">
        <v>90900.936600001995</v>
      </c>
      <c r="F621" s="158">
        <v>121494.95672731601</v>
      </c>
      <c r="G621" s="158">
        <v>87218.004455750997</v>
      </c>
      <c r="H621" s="158">
        <v>70753.662167717994</v>
      </c>
    </row>
    <row r="622" spans="1:8">
      <c r="A622" s="48" t="s">
        <v>297</v>
      </c>
      <c r="B622" s="48"/>
      <c r="C622" s="159">
        <v>-432.65939876599998</v>
      </c>
      <c r="D622" s="159">
        <v>-15394.728559708999</v>
      </c>
      <c r="E622" s="159">
        <v>-11399.271879243999</v>
      </c>
      <c r="F622" s="159">
        <v>-1667.31172335</v>
      </c>
      <c r="G622" s="159">
        <v>-1907.2114099299999</v>
      </c>
      <c r="H622" s="159">
        <v>-420.93354718500001</v>
      </c>
    </row>
    <row r="623" spans="1:8">
      <c r="A623" s="54" t="s">
        <v>36</v>
      </c>
      <c r="B623" s="54"/>
      <c r="C623" s="158">
        <v>88259.660703791</v>
      </c>
      <c r="D623" s="158">
        <v>354972.83139107801</v>
      </c>
      <c r="E623" s="158">
        <v>79501.664720757995</v>
      </c>
      <c r="F623" s="158">
        <v>119827.645003966</v>
      </c>
      <c r="G623" s="158">
        <v>85310.793045821003</v>
      </c>
      <c r="H623" s="158">
        <v>70332.728620533002</v>
      </c>
    </row>
    <row r="624" spans="1:8">
      <c r="A624" s="48" t="s">
        <v>81</v>
      </c>
      <c r="B624" s="48"/>
      <c r="C624" s="159">
        <v>-3482.731850525</v>
      </c>
      <c r="D624" s="159">
        <v>-55487.512482281003</v>
      </c>
      <c r="E624" s="159">
        <v>-42421.523937979</v>
      </c>
      <c r="F624" s="159">
        <v>-7429.9726343909997</v>
      </c>
      <c r="G624" s="159">
        <v>-2598.0327964409998</v>
      </c>
      <c r="H624" s="159">
        <v>-3037.9831134699998</v>
      </c>
    </row>
    <row r="625" spans="1:8">
      <c r="A625" s="56" t="s">
        <v>37</v>
      </c>
      <c r="B625" s="56"/>
      <c r="C625" s="159">
        <v>-185.59700000000001</v>
      </c>
      <c r="D625" s="159">
        <v>158.343025708</v>
      </c>
      <c r="E625" s="159">
        <v>593.99915673999999</v>
      </c>
      <c r="F625" s="159">
        <v>-283.98746670499997</v>
      </c>
      <c r="G625" s="159">
        <v>-148.057379771</v>
      </c>
      <c r="H625" s="159">
        <v>-3.6112845560000002</v>
      </c>
    </row>
    <row r="626" spans="1:8">
      <c r="A626" s="54" t="s">
        <v>38</v>
      </c>
      <c r="B626" s="54"/>
      <c r="C626" s="158">
        <v>84591.331853266005</v>
      </c>
      <c r="D626" s="158">
        <v>299643.66193450498</v>
      </c>
      <c r="E626" s="158">
        <v>37674.139939519002</v>
      </c>
      <c r="F626" s="158">
        <v>112113.68490286999</v>
      </c>
      <c r="G626" s="158">
        <v>82564.702869608998</v>
      </c>
      <c r="H626" s="158">
        <v>67291.134222506997</v>
      </c>
    </row>
    <row r="627" spans="1:8">
      <c r="A627" s="463"/>
      <c r="B627" s="463"/>
      <c r="C627" s="469"/>
      <c r="D627" s="469"/>
      <c r="E627" s="469"/>
      <c r="F627" s="469"/>
      <c r="G627" s="469"/>
      <c r="H627" s="469"/>
    </row>
    <row r="628" spans="1:8">
      <c r="A628" s="59" t="s">
        <v>195</v>
      </c>
      <c r="B628" s="60"/>
      <c r="C628" s="178">
        <v>0.8113588572245285</v>
      </c>
      <c r="D628" s="178">
        <v>0.8051123669919068</v>
      </c>
      <c r="E628" s="178">
        <v>0.81112518081347085</v>
      </c>
      <c r="F628" s="178">
        <v>0.76082040936458417</v>
      </c>
      <c r="G628" s="178">
        <v>0.8133496399367115</v>
      </c>
      <c r="H628" s="178">
        <v>0.84060695427273791</v>
      </c>
    </row>
    <row r="629" spans="1:8">
      <c r="A629" s="48" t="s">
        <v>205</v>
      </c>
      <c r="B629" s="48"/>
      <c r="C629" s="61">
        <v>625478563.40568888</v>
      </c>
      <c r="D629" s="61">
        <v>627593744.159832</v>
      </c>
      <c r="E629" s="61">
        <v>627593744.159832</v>
      </c>
      <c r="F629" s="61">
        <v>615801093.94043314</v>
      </c>
      <c r="G629" s="61">
        <v>600568522.91571116</v>
      </c>
      <c r="H629" s="61">
        <v>588204177.78144419</v>
      </c>
    </row>
    <row r="630" spans="1:8">
      <c r="A630" s="48" t="s">
        <v>101</v>
      </c>
      <c r="B630" s="48"/>
      <c r="C630" s="62">
        <v>2047357.7619335209</v>
      </c>
      <c r="D630" s="62">
        <v>2643889.3871806683</v>
      </c>
      <c r="E630" s="62">
        <v>2643889.3871806683</v>
      </c>
      <c r="F630" s="62">
        <v>2581620.9306899817</v>
      </c>
      <c r="G630" s="62">
        <v>2528945.8120002435</v>
      </c>
      <c r="H630" s="62">
        <v>2467449.9740233258</v>
      </c>
    </row>
    <row r="631" spans="1:8">
      <c r="A631" s="48" t="s">
        <v>204</v>
      </c>
      <c r="B631" s="48"/>
      <c r="C631" s="62">
        <v>17141803.824000057</v>
      </c>
      <c r="D631" s="62">
        <v>16234947.808250021</v>
      </c>
      <c r="E631" s="62">
        <v>16234947.808250021</v>
      </c>
      <c r="F631" s="62">
        <v>17828818.024766237</v>
      </c>
      <c r="G631" s="62">
        <v>17093259.292016186</v>
      </c>
      <c r="H631" s="62">
        <v>16400362.37601619</v>
      </c>
    </row>
    <row r="632" spans="1:8">
      <c r="A632" s="76"/>
    </row>
    <row r="633" spans="1:8">
      <c r="A633" s="466" t="s">
        <v>9</v>
      </c>
      <c r="B633" s="466"/>
      <c r="C633" s="462" t="s">
        <v>351</v>
      </c>
      <c r="D633" s="462" t="s">
        <v>338</v>
      </c>
      <c r="E633" s="462" t="s">
        <v>339</v>
      </c>
      <c r="F633" s="462" t="s">
        <v>331</v>
      </c>
      <c r="G633" s="462" t="s">
        <v>314</v>
      </c>
      <c r="H633" s="462" t="s">
        <v>296</v>
      </c>
    </row>
    <row r="634" spans="1:8">
      <c r="A634" s="54" t="s">
        <v>216</v>
      </c>
      <c r="B634" s="54"/>
      <c r="C634" s="157"/>
      <c r="D634" s="157"/>
      <c r="E634" s="157"/>
      <c r="F634" s="157"/>
      <c r="G634" s="157"/>
      <c r="H634" s="157"/>
    </row>
    <row r="635" spans="1:8">
      <c r="A635" s="54" t="s">
        <v>32</v>
      </c>
      <c r="B635" s="54"/>
      <c r="C635" s="158">
        <v>5283066.9832189651</v>
      </c>
      <c r="D635" s="158">
        <v>17992530.131329782</v>
      </c>
      <c r="E635" s="158">
        <v>4529418.3531755684</v>
      </c>
      <c r="F635" s="158">
        <v>4267383.9258396626</v>
      </c>
      <c r="G635" s="158">
        <v>4499878.8106601881</v>
      </c>
      <c r="H635" s="158">
        <v>4695849.0416543642</v>
      </c>
    </row>
    <row r="636" spans="1:8">
      <c r="A636" s="56" t="s">
        <v>33</v>
      </c>
      <c r="B636" s="56"/>
      <c r="C636" s="159">
        <v>-2962057.8089858959</v>
      </c>
      <c r="D636" s="159">
        <v>-10731371.821340237</v>
      </c>
      <c r="E636" s="159">
        <v>-2930392.5182628119</v>
      </c>
      <c r="F636" s="159">
        <v>-2570750.1629080251</v>
      </c>
      <c r="G636" s="159">
        <v>-2489130.6077750251</v>
      </c>
      <c r="H636" s="159">
        <v>-2741098.5323943738</v>
      </c>
    </row>
    <row r="637" spans="1:8">
      <c r="A637" s="54" t="s">
        <v>34</v>
      </c>
      <c r="B637" s="54"/>
      <c r="C637" s="158">
        <v>2321009.1742330692</v>
      </c>
      <c r="D637" s="158">
        <v>7261158.3099895474</v>
      </c>
      <c r="E637" s="158">
        <v>1599025.834912756</v>
      </c>
      <c r="F637" s="158">
        <v>1696633.7629316379</v>
      </c>
      <c r="G637" s="158">
        <v>2010748.202885163</v>
      </c>
      <c r="H637" s="158">
        <v>1954750.50925999</v>
      </c>
    </row>
    <row r="638" spans="1:8">
      <c r="A638" s="48" t="s">
        <v>297</v>
      </c>
      <c r="B638" s="48"/>
      <c r="C638" s="159">
        <v>-64706.340732921999</v>
      </c>
      <c r="D638" s="159">
        <v>143487.51378070199</v>
      </c>
      <c r="E638" s="159">
        <v>-29769.891630409998</v>
      </c>
      <c r="F638" s="159">
        <v>-27470.941685369002</v>
      </c>
      <c r="G638" s="159">
        <v>105883.66937823599</v>
      </c>
      <c r="H638" s="159">
        <v>94844.677718245002</v>
      </c>
    </row>
    <row r="639" spans="1:8">
      <c r="A639" s="54" t="s">
        <v>36</v>
      </c>
      <c r="B639" s="54"/>
      <c r="C639" s="158">
        <v>2256302.8335001469</v>
      </c>
      <c r="D639" s="158">
        <v>7404645.8237702493</v>
      </c>
      <c r="E639" s="158">
        <v>1569255.943282346</v>
      </c>
      <c r="F639" s="158">
        <v>1669162.8212462689</v>
      </c>
      <c r="G639" s="158">
        <v>2116631.872263399</v>
      </c>
      <c r="H639" s="158">
        <v>2049595.1869782349</v>
      </c>
    </row>
    <row r="640" spans="1:8">
      <c r="A640" s="48" t="s">
        <v>81</v>
      </c>
      <c r="B640" s="48"/>
      <c r="C640" s="159">
        <v>5314.0894388400002</v>
      </c>
      <c r="D640" s="159">
        <v>17096.865004959</v>
      </c>
      <c r="E640" s="159">
        <v>4779.6185039780003</v>
      </c>
      <c r="F640" s="159">
        <v>5844.5493075909999</v>
      </c>
      <c r="G640" s="159">
        <v>3564.252898321</v>
      </c>
      <c r="H640" s="159">
        <v>2908.444295069</v>
      </c>
    </row>
    <row r="641" spans="1:8">
      <c r="A641" s="56" t="s">
        <v>37</v>
      </c>
      <c r="B641" s="56"/>
      <c r="C641" s="159">
        <v>3029.3407155089999</v>
      </c>
      <c r="D641" s="159">
        <v>-3673.3052255769999</v>
      </c>
      <c r="E641" s="159">
        <v>1183.923723702</v>
      </c>
      <c r="F641" s="159">
        <v>-2566.6939969700002</v>
      </c>
      <c r="G641" s="159">
        <v>-2016.730012105</v>
      </c>
      <c r="H641" s="159">
        <v>-273.80494020399999</v>
      </c>
    </row>
    <row r="642" spans="1:8">
      <c r="A642" s="54" t="s">
        <v>38</v>
      </c>
      <c r="B642" s="54"/>
      <c r="C642" s="158">
        <v>2264646.2636544961</v>
      </c>
      <c r="D642" s="158">
        <v>7418069.3835496306</v>
      </c>
      <c r="E642" s="158">
        <v>1575219.4855100261</v>
      </c>
      <c r="F642" s="158">
        <v>1672440.6765568899</v>
      </c>
      <c r="G642" s="158">
        <v>2118179.3951496151</v>
      </c>
      <c r="H642" s="158">
        <v>2052229.8263331</v>
      </c>
    </row>
    <row r="643" spans="1:8">
      <c r="A643" s="463"/>
      <c r="B643" s="463"/>
      <c r="C643" s="469"/>
      <c r="D643" s="469"/>
      <c r="E643" s="469"/>
      <c r="F643" s="469"/>
      <c r="G643" s="469"/>
      <c r="H643" s="469"/>
    </row>
    <row r="644" spans="1:8">
      <c r="A644" s="59" t="s">
        <v>195</v>
      </c>
      <c r="B644" s="60"/>
      <c r="C644" s="178">
        <v>0.56067012180510312</v>
      </c>
      <c r="D644" s="178">
        <v>0.59643483951454179</v>
      </c>
      <c r="E644" s="178">
        <v>0.64696883568026309</v>
      </c>
      <c r="F644" s="178">
        <v>0.60241829832599303</v>
      </c>
      <c r="G644" s="178">
        <v>0.55315503205959426</v>
      </c>
      <c r="H644" s="178">
        <v>0.58372799212230964</v>
      </c>
    </row>
    <row r="645" spans="1:8">
      <c r="A645" s="48" t="s">
        <v>101</v>
      </c>
      <c r="B645" s="48"/>
      <c r="C645" s="62">
        <v>36289508.502011113</v>
      </c>
      <c r="D645" s="62">
        <v>35484433.609956861</v>
      </c>
      <c r="E645" s="62">
        <v>35484433.609956861</v>
      </c>
      <c r="F645" s="62">
        <v>35090950.663352497</v>
      </c>
      <c r="G645" s="62">
        <v>34593996.893709183</v>
      </c>
      <c r="H645" s="62">
        <v>33711580.872583859</v>
      </c>
    </row>
    <row r="646" spans="1:8">
      <c r="A646" s="48" t="s">
        <v>199</v>
      </c>
      <c r="B646" s="48"/>
      <c r="C646" s="62">
        <v>275720129.68238866</v>
      </c>
      <c r="D646" s="62">
        <v>277851098.28958458</v>
      </c>
      <c r="E646" s="62">
        <v>277851098.28958458</v>
      </c>
      <c r="F646" s="62">
        <v>277007544.45287389</v>
      </c>
      <c r="G646" s="62">
        <v>277628479.54162753</v>
      </c>
      <c r="H646" s="62">
        <v>274035607.66814816</v>
      </c>
    </row>
    <row r="647" spans="1:8">
      <c r="A647" s="67"/>
      <c r="B647" s="67"/>
      <c r="C647"/>
      <c r="D647"/>
      <c r="E647"/>
      <c r="F647"/>
      <c r="G647"/>
      <c r="H647"/>
    </row>
    <row r="648" spans="1:8">
      <c r="A648" s="466" t="s">
        <v>9</v>
      </c>
      <c r="B648" s="466"/>
      <c r="C648" s="462" t="s">
        <v>351</v>
      </c>
      <c r="D648" s="462" t="s">
        <v>338</v>
      </c>
      <c r="E648" s="462" t="s">
        <v>339</v>
      </c>
      <c r="F648" s="462" t="s">
        <v>331</v>
      </c>
      <c r="G648" s="462" t="s">
        <v>314</v>
      </c>
      <c r="H648" s="462" t="s">
        <v>296</v>
      </c>
    </row>
    <row r="649" spans="1:8">
      <c r="A649" s="54" t="s">
        <v>217</v>
      </c>
      <c r="B649" s="56"/>
      <c r="C649" s="157"/>
      <c r="D649" s="157"/>
      <c r="E649" s="157"/>
      <c r="F649" s="157"/>
      <c r="G649" s="157"/>
      <c r="H649" s="157"/>
    </row>
    <row r="650" spans="1:8">
      <c r="A650" s="54" t="s">
        <v>32</v>
      </c>
      <c r="B650" s="54"/>
      <c r="C650" s="158">
        <v>1618929.5440248321</v>
      </c>
      <c r="D650" s="158">
        <v>6275986.7356517166</v>
      </c>
      <c r="E650" s="158">
        <v>1726963.568662202</v>
      </c>
      <c r="F650" s="158">
        <v>1493199.951411356</v>
      </c>
      <c r="G650" s="158">
        <v>1507329.9901555129</v>
      </c>
      <c r="H650" s="158">
        <v>1548493.2254226459</v>
      </c>
    </row>
    <row r="651" spans="1:8">
      <c r="A651" s="56" t="s">
        <v>33</v>
      </c>
      <c r="B651" s="56"/>
      <c r="C651" s="159">
        <v>-763424.81215449702</v>
      </c>
      <c r="D651" s="159">
        <v>-2921025.0932005872</v>
      </c>
      <c r="E651" s="159">
        <v>-757773.65182139305</v>
      </c>
      <c r="F651" s="159">
        <v>-717802.23369853105</v>
      </c>
      <c r="G651" s="159">
        <v>-715297.888472797</v>
      </c>
      <c r="H651" s="159">
        <v>-730151.31920786598</v>
      </c>
    </row>
    <row r="652" spans="1:8">
      <c r="A652" s="54" t="s">
        <v>34</v>
      </c>
      <c r="B652" s="54"/>
      <c r="C652" s="158">
        <v>855504.73187033494</v>
      </c>
      <c r="D652" s="158">
        <v>3354961.6424511299</v>
      </c>
      <c r="E652" s="158">
        <v>969189.91684080905</v>
      </c>
      <c r="F652" s="158">
        <v>775397.71771282505</v>
      </c>
      <c r="G652" s="158">
        <v>792032.10168271605</v>
      </c>
      <c r="H652" s="158">
        <v>818341.90621478006</v>
      </c>
    </row>
    <row r="653" spans="1:8">
      <c r="A653" s="48" t="s">
        <v>297</v>
      </c>
      <c r="B653" s="48"/>
      <c r="C653" s="159">
        <v>-58309.550455129</v>
      </c>
      <c r="D653" s="159">
        <v>171458.898855857</v>
      </c>
      <c r="E653" s="159">
        <v>-33039.910485403001</v>
      </c>
      <c r="F653" s="159">
        <v>-16698.475834000001</v>
      </c>
      <c r="G653" s="159">
        <v>134337.21818492599</v>
      </c>
      <c r="H653" s="159">
        <v>86860.066990334002</v>
      </c>
    </row>
    <row r="654" spans="1:8">
      <c r="A654" s="69" t="s">
        <v>36</v>
      </c>
      <c r="B654" s="69"/>
      <c r="C654" s="158">
        <v>797195.18141520605</v>
      </c>
      <c r="D654" s="158">
        <v>3526420.5413069869</v>
      </c>
      <c r="E654" s="158">
        <v>936150.00635540602</v>
      </c>
      <c r="F654" s="158">
        <v>758699.24187882501</v>
      </c>
      <c r="G654" s="158">
        <v>926369.31986764201</v>
      </c>
      <c r="H654" s="158">
        <v>905201.97320511402</v>
      </c>
    </row>
    <row r="655" spans="1:8">
      <c r="A655" s="56" t="s">
        <v>81</v>
      </c>
      <c r="B655" s="56"/>
      <c r="C655" s="66">
        <v>1476.800821716</v>
      </c>
      <c r="D655" s="66">
        <v>5835.5153509620004</v>
      </c>
      <c r="E655" s="66">
        <v>1412.272343694</v>
      </c>
      <c r="F655" s="66">
        <v>1451.6416019349999</v>
      </c>
      <c r="G655" s="66">
        <v>1487.4004401780001</v>
      </c>
      <c r="H655" s="66">
        <v>1484.2009651549999</v>
      </c>
    </row>
    <row r="656" spans="1:8">
      <c r="A656" s="56" t="s">
        <v>37</v>
      </c>
      <c r="B656" s="56"/>
      <c r="C656" s="66">
        <v>-3.8534099999999998</v>
      </c>
      <c r="D656" s="66">
        <v>-191.027816046</v>
      </c>
      <c r="E656" s="66">
        <v>-2.6559100020000002</v>
      </c>
      <c r="F656" s="66">
        <v>-5.646047383</v>
      </c>
      <c r="G656" s="66">
        <v>71.87921</v>
      </c>
      <c r="H656" s="66">
        <v>-254.60506866099999</v>
      </c>
    </row>
    <row r="657" spans="1:8">
      <c r="A657" s="54" t="s">
        <v>38</v>
      </c>
      <c r="B657" s="54"/>
      <c r="C657" s="158">
        <v>798668.12882692204</v>
      </c>
      <c r="D657" s="158">
        <v>3532065.028841903</v>
      </c>
      <c r="E657" s="158">
        <v>937559.62278909795</v>
      </c>
      <c r="F657" s="158">
        <v>760145.23743337695</v>
      </c>
      <c r="G657" s="158">
        <v>927928.59951782005</v>
      </c>
      <c r="H657" s="158">
        <v>906431.56910160801</v>
      </c>
    </row>
    <row r="658" spans="1:8">
      <c r="A658" s="463"/>
      <c r="B658" s="463"/>
      <c r="C658" s="469"/>
      <c r="D658" s="469"/>
      <c r="E658" s="469"/>
      <c r="F658" s="469"/>
      <c r="G658" s="469"/>
      <c r="H658" s="469"/>
    </row>
    <row r="659" spans="1:8">
      <c r="A659" s="59" t="s">
        <v>195</v>
      </c>
      <c r="B659" s="60"/>
      <c r="C659" s="178">
        <v>0.47156148022139449</v>
      </c>
      <c r="D659" s="178">
        <v>0.46542881880346415</v>
      </c>
      <c r="E659" s="178">
        <v>0.43878959902344955</v>
      </c>
      <c r="F659" s="178">
        <v>0.48071407517799097</v>
      </c>
      <c r="G659" s="178">
        <v>0.4745463124494716</v>
      </c>
      <c r="H659" s="178">
        <v>0.47152374141551595</v>
      </c>
    </row>
    <row r="660" spans="1:8">
      <c r="A660" s="48" t="s">
        <v>226</v>
      </c>
      <c r="B660" s="48"/>
      <c r="C660" s="61">
        <v>183069309.3584123</v>
      </c>
      <c r="D660" s="61">
        <v>183143473.02229187</v>
      </c>
      <c r="E660" s="61">
        <v>185860725.08061013</v>
      </c>
      <c r="F660" s="61">
        <v>185633935.28513291</v>
      </c>
      <c r="G660" s="61">
        <v>182997772.72256184</v>
      </c>
      <c r="H660" s="61">
        <v>178081459.00086257</v>
      </c>
    </row>
    <row r="661" spans="1:8">
      <c r="A661" s="48" t="s">
        <v>200</v>
      </c>
      <c r="B661" s="48"/>
      <c r="C661" s="61">
        <v>186574776.11714241</v>
      </c>
      <c r="D661" s="61">
        <v>178197662.18197274</v>
      </c>
      <c r="E661" s="61">
        <v>179064877.38346654</v>
      </c>
      <c r="F661" s="61">
        <v>185016985.67274332</v>
      </c>
      <c r="G661" s="61">
        <v>176288344.48079067</v>
      </c>
      <c r="H661" s="61">
        <v>172420441.19089046</v>
      </c>
    </row>
    <row r="662" spans="1:8">
      <c r="A662" s="48" t="s">
        <v>197</v>
      </c>
      <c r="B662" s="48"/>
      <c r="C662" s="61">
        <v>229975150.50000998</v>
      </c>
      <c r="D662" s="61">
        <v>220198398.59968126</v>
      </c>
      <c r="E662" s="61">
        <v>231106739.50856</v>
      </c>
      <c r="F662" s="61">
        <v>219854380.582535</v>
      </c>
      <c r="G662" s="61">
        <v>212968660.54703</v>
      </c>
      <c r="H662" s="61">
        <v>216863813.7606</v>
      </c>
    </row>
    <row r="663" spans="1:8">
      <c r="A663" s="48" t="s">
        <v>198</v>
      </c>
      <c r="B663" s="48"/>
      <c r="C663" s="70">
        <v>12.501057574582086</v>
      </c>
      <c r="D663" s="70">
        <v>-9.6218414135601691</v>
      </c>
      <c r="E663" s="70">
        <v>7.3805297154593505</v>
      </c>
      <c r="F663" s="70">
        <v>3.6101505649873999</v>
      </c>
      <c r="G663" s="70">
        <v>-30.481247522673542</v>
      </c>
      <c r="H663" s="70">
        <v>-20.150758550528312</v>
      </c>
    </row>
    <row r="664" spans="1:8">
      <c r="A664" s="48" t="s">
        <v>101</v>
      </c>
      <c r="B664" s="48"/>
      <c r="C664" s="62">
        <v>18179795.462931544</v>
      </c>
      <c r="D664" s="62">
        <v>17976299.035997625</v>
      </c>
      <c r="E664" s="62">
        <v>17976299.035997625</v>
      </c>
      <c r="F664" s="62">
        <v>17658377.509768952</v>
      </c>
      <c r="G664" s="62">
        <v>17267201.364615299</v>
      </c>
      <c r="H664" s="62">
        <v>17020941.674590711</v>
      </c>
    </row>
    <row r="665" spans="1:8">
      <c r="A665" s="48" t="s">
        <v>199</v>
      </c>
      <c r="B665" s="48"/>
      <c r="C665" s="62">
        <v>142155801.32621735</v>
      </c>
      <c r="D665" s="62">
        <v>144320023.68593588</v>
      </c>
      <c r="E665" s="62">
        <v>144320023.68593588</v>
      </c>
      <c r="F665" s="62">
        <v>149175537.5343962</v>
      </c>
      <c r="G665" s="62">
        <v>149192911.04315132</v>
      </c>
      <c r="H665" s="62">
        <v>142716340.72900984</v>
      </c>
    </row>
    <row r="666" spans="1:8">
      <c r="A666" s="67"/>
      <c r="B666" s="67"/>
      <c r="C666"/>
      <c r="D666"/>
      <c r="E666"/>
      <c r="F666"/>
      <c r="G666"/>
      <c r="H666"/>
    </row>
    <row r="667" spans="1:8">
      <c r="A667" s="466" t="s">
        <v>9</v>
      </c>
      <c r="B667" s="466"/>
      <c r="C667" s="462" t="s">
        <v>351</v>
      </c>
      <c r="D667" s="462" t="s">
        <v>338</v>
      </c>
      <c r="E667" s="462" t="s">
        <v>339</v>
      </c>
      <c r="F667" s="462" t="s">
        <v>331</v>
      </c>
      <c r="G667" s="462" t="s">
        <v>314</v>
      </c>
      <c r="H667" s="462" t="s">
        <v>296</v>
      </c>
    </row>
    <row r="668" spans="1:8">
      <c r="A668" s="54" t="s">
        <v>218</v>
      </c>
      <c r="B668" s="56"/>
      <c r="C668" s="157"/>
      <c r="D668" s="157"/>
      <c r="E668" s="157"/>
      <c r="F668" s="157"/>
      <c r="G668" s="157"/>
      <c r="H668" s="157"/>
    </row>
    <row r="669" spans="1:8">
      <c r="A669" s="54" t="s">
        <v>32</v>
      </c>
      <c r="B669" s="54"/>
      <c r="C669" s="162">
        <v>2870708.9554723199</v>
      </c>
      <c r="D669" s="162">
        <v>8770412.4579698574</v>
      </c>
      <c r="E669" s="162">
        <v>2025246.2254680961</v>
      </c>
      <c r="F669" s="162">
        <v>2036092.2269971659</v>
      </c>
      <c r="G669" s="162">
        <v>2261530.445895643</v>
      </c>
      <c r="H669" s="162">
        <v>2447543.5596089521</v>
      </c>
    </row>
    <row r="670" spans="1:8">
      <c r="A670" s="55" t="s">
        <v>104</v>
      </c>
      <c r="B670" s="55"/>
      <c r="C670" s="163">
        <v>1683800</v>
      </c>
      <c r="D670" s="163">
        <v>5099500</v>
      </c>
      <c r="E670" s="163">
        <v>1164500</v>
      </c>
      <c r="F670" s="163">
        <v>1212200</v>
      </c>
      <c r="G670" s="163">
        <v>1110500</v>
      </c>
      <c r="H670" s="163">
        <v>1612300</v>
      </c>
    </row>
    <row r="671" spans="1:8">
      <c r="A671" s="55" t="s">
        <v>105</v>
      </c>
      <c r="B671" s="55"/>
      <c r="C671" s="163">
        <v>1186700</v>
      </c>
      <c r="D671" s="163">
        <v>3670600</v>
      </c>
      <c r="E671" s="163">
        <v>860600</v>
      </c>
      <c r="F671" s="163">
        <v>823700</v>
      </c>
      <c r="G671" s="163">
        <v>1151000</v>
      </c>
      <c r="H671" s="163">
        <v>835300</v>
      </c>
    </row>
    <row r="672" spans="1:8">
      <c r="A672" s="56" t="s">
        <v>33</v>
      </c>
      <c r="B672" s="56"/>
      <c r="C672" s="159">
        <v>-1661266.50360187</v>
      </c>
      <c r="D672" s="159">
        <v>-5648881.1635918999</v>
      </c>
      <c r="E672" s="159">
        <v>-1619511.52506544</v>
      </c>
      <c r="F672" s="159">
        <v>-1301219.6771632491</v>
      </c>
      <c r="G672" s="159">
        <v>-1241663.123092752</v>
      </c>
      <c r="H672" s="159">
        <v>-1486486.8382704591</v>
      </c>
    </row>
    <row r="673" spans="1:8">
      <c r="A673" s="54" t="s">
        <v>34</v>
      </c>
      <c r="B673" s="54"/>
      <c r="C673" s="158">
        <v>1209442.4518704501</v>
      </c>
      <c r="D673" s="158">
        <v>3121531.294377957</v>
      </c>
      <c r="E673" s="158">
        <v>405734.70040265599</v>
      </c>
      <c r="F673" s="158">
        <v>734872.54983391694</v>
      </c>
      <c r="G673" s="158">
        <v>1019867.322802891</v>
      </c>
      <c r="H673" s="158">
        <v>961056.72133849305</v>
      </c>
    </row>
    <row r="674" spans="1:8">
      <c r="A674" s="48" t="s">
        <v>297</v>
      </c>
      <c r="B674" s="48"/>
      <c r="C674" s="159">
        <v>-6264.3227145869996</v>
      </c>
      <c r="D674" s="159">
        <v>-28244.952003995</v>
      </c>
      <c r="E674" s="159">
        <v>3261.6283667389998</v>
      </c>
      <c r="F674" s="159">
        <v>-11404.140117180999</v>
      </c>
      <c r="G674" s="159">
        <v>-28843.922399174</v>
      </c>
      <c r="H674" s="159">
        <v>8741.4821456209993</v>
      </c>
    </row>
    <row r="675" spans="1:8">
      <c r="A675" s="54" t="s">
        <v>36</v>
      </c>
      <c r="B675" s="54"/>
      <c r="C675" s="158">
        <v>1203178.1291558631</v>
      </c>
      <c r="D675" s="158">
        <v>3093286.342373962</v>
      </c>
      <c r="E675" s="158">
        <v>408996.32876939501</v>
      </c>
      <c r="F675" s="158">
        <v>723468.40971673594</v>
      </c>
      <c r="G675" s="158">
        <v>991023.40040371695</v>
      </c>
      <c r="H675" s="158">
        <v>969798.20348411403</v>
      </c>
    </row>
    <row r="676" spans="1:8">
      <c r="A676" s="48" t="s">
        <v>81</v>
      </c>
      <c r="B676" s="48"/>
      <c r="C676" s="159">
        <v>262.22385613900002</v>
      </c>
      <c r="D676" s="159">
        <v>2401.9977784510002</v>
      </c>
      <c r="E676" s="159">
        <v>1525.3184170500001</v>
      </c>
      <c r="F676" s="159">
        <v>-78.066689233999995</v>
      </c>
      <c r="G676" s="159">
        <v>288.71082050799998</v>
      </c>
      <c r="H676" s="159">
        <v>666.03523012699998</v>
      </c>
    </row>
    <row r="677" spans="1:8">
      <c r="A677" s="56" t="s">
        <v>37</v>
      </c>
      <c r="B677" s="56"/>
      <c r="C677" s="159">
        <v>3033.1941255090001</v>
      </c>
      <c r="D677" s="159">
        <v>-826.875894894</v>
      </c>
      <c r="E677" s="159">
        <v>1584.6666158099999</v>
      </c>
      <c r="F677" s="159">
        <v>-311.26204128500001</v>
      </c>
      <c r="G677" s="159">
        <v>-2088.614222105</v>
      </c>
      <c r="H677" s="159">
        <v>-11.666247314</v>
      </c>
    </row>
    <row r="678" spans="1:8">
      <c r="A678" s="54" t="s">
        <v>38</v>
      </c>
      <c r="B678" s="54"/>
      <c r="C678" s="158">
        <v>1206473.547137511</v>
      </c>
      <c r="D678" s="158">
        <v>3094861.4642575192</v>
      </c>
      <c r="E678" s="158">
        <v>412106.31380225503</v>
      </c>
      <c r="F678" s="158">
        <v>723079.08098621701</v>
      </c>
      <c r="G678" s="158">
        <v>989223.49700212001</v>
      </c>
      <c r="H678" s="158">
        <v>970452.572466927</v>
      </c>
    </row>
    <row r="679" spans="1:8">
      <c r="A679" s="463"/>
      <c r="B679" s="463"/>
      <c r="C679" s="469"/>
      <c r="D679" s="469"/>
      <c r="E679" s="469"/>
      <c r="F679" s="469"/>
      <c r="G679" s="469"/>
      <c r="H679" s="469"/>
    </row>
    <row r="680" spans="1:8">
      <c r="A680" s="59" t="s">
        <v>195</v>
      </c>
      <c r="B680" s="60"/>
      <c r="C680" s="178">
        <v>0.57869555199424272</v>
      </c>
      <c r="D680" s="178">
        <v>0.64408386614230939</v>
      </c>
      <c r="E680" s="178">
        <v>0.79966154470482798</v>
      </c>
      <c r="F680" s="178">
        <v>0.63907698281540581</v>
      </c>
      <c r="G680" s="178">
        <v>0.54903666026083997</v>
      </c>
      <c r="H680" s="178">
        <v>0.60733825652849971</v>
      </c>
    </row>
    <row r="681" spans="1:8">
      <c r="A681" s="48" t="s">
        <v>101</v>
      </c>
      <c r="B681" s="48"/>
      <c r="C681" s="62">
        <v>16338212.139438298</v>
      </c>
      <c r="D681" s="62">
        <v>15960292.349975768</v>
      </c>
      <c r="E681" s="62">
        <v>15960292.349975768</v>
      </c>
      <c r="F681" s="62">
        <v>15902865.915049585</v>
      </c>
      <c r="G681" s="62">
        <v>15790644.612414524</v>
      </c>
      <c r="H681" s="62">
        <v>15200903.22255756</v>
      </c>
    </row>
    <row r="682" spans="1:8">
      <c r="A682" s="48" t="s">
        <v>199</v>
      </c>
      <c r="B682" s="48"/>
      <c r="C682" s="62">
        <v>119464419.82310253</v>
      </c>
      <c r="D682" s="62">
        <v>119619731.99348496</v>
      </c>
      <c r="E682" s="62">
        <v>119619731.99348496</v>
      </c>
      <c r="F682" s="62">
        <v>114966045.54146843</v>
      </c>
      <c r="G682" s="62">
        <v>116430709.38554838</v>
      </c>
      <c r="H682" s="62">
        <v>118825046.17412846</v>
      </c>
    </row>
    <row r="683" spans="1:8">
      <c r="A683" s="48"/>
      <c r="B683" s="48"/>
      <c r="C683" s="161"/>
      <c r="D683" s="161"/>
      <c r="E683" s="161"/>
      <c r="F683" s="161"/>
      <c r="G683" s="161"/>
      <c r="H683" s="161"/>
    </row>
    <row r="684" spans="1:8">
      <c r="A684" s="466" t="s">
        <v>9</v>
      </c>
      <c r="B684" s="466"/>
      <c r="C684" s="462" t="s">
        <v>351</v>
      </c>
      <c r="D684" s="462" t="s">
        <v>338</v>
      </c>
      <c r="E684" s="462" t="s">
        <v>339</v>
      </c>
      <c r="F684" s="462" t="s">
        <v>331</v>
      </c>
      <c r="G684" s="462" t="s">
        <v>314</v>
      </c>
      <c r="H684" s="462" t="s">
        <v>296</v>
      </c>
    </row>
    <row r="685" spans="1:8">
      <c r="A685" s="54" t="s">
        <v>219</v>
      </c>
      <c r="B685" s="56"/>
      <c r="C685" s="157"/>
      <c r="D685" s="157"/>
      <c r="E685" s="157"/>
      <c r="F685" s="157"/>
      <c r="G685" s="157"/>
      <c r="H685" s="157"/>
    </row>
    <row r="686" spans="1:8">
      <c r="A686" s="54" t="s">
        <v>32</v>
      </c>
      <c r="B686" s="54"/>
      <c r="C686" s="158">
        <v>793428.48372181901</v>
      </c>
      <c r="D686" s="158">
        <v>2946130.9377082791</v>
      </c>
      <c r="E686" s="158">
        <v>777208.55904528999</v>
      </c>
      <c r="F686" s="158">
        <v>738091.74743115797</v>
      </c>
      <c r="G686" s="158">
        <v>731018.37460905698</v>
      </c>
      <c r="H686" s="158">
        <v>699812.25662277394</v>
      </c>
    </row>
    <row r="687" spans="1:8">
      <c r="A687" s="56" t="s">
        <v>33</v>
      </c>
      <c r="B687" s="56"/>
      <c r="C687" s="159">
        <v>-537366.49322952796</v>
      </c>
      <c r="D687" s="159">
        <v>-2161465.5645478289</v>
      </c>
      <c r="E687" s="159">
        <v>-553107.34137599997</v>
      </c>
      <c r="F687" s="159">
        <v>-551728.25204625295</v>
      </c>
      <c r="G687" s="159">
        <v>-532169.59620953305</v>
      </c>
      <c r="H687" s="159">
        <v>-524460.37491604302</v>
      </c>
    </row>
    <row r="688" spans="1:8">
      <c r="A688" s="54" t="s">
        <v>34</v>
      </c>
      <c r="B688" s="54"/>
      <c r="C688" s="158">
        <v>256061.99049229099</v>
      </c>
      <c r="D688" s="158">
        <v>784665.37316045002</v>
      </c>
      <c r="E688" s="158">
        <v>224101.21766929</v>
      </c>
      <c r="F688" s="158">
        <v>186363.49538490499</v>
      </c>
      <c r="G688" s="158">
        <v>198848.77839952399</v>
      </c>
      <c r="H688" s="158">
        <v>175351.88170673099</v>
      </c>
    </row>
    <row r="689" spans="1:8">
      <c r="A689" s="48" t="s">
        <v>297</v>
      </c>
      <c r="B689" s="48"/>
      <c r="C689" s="159">
        <v>-132.46756320599999</v>
      </c>
      <c r="D689" s="159">
        <v>273.56692884099999</v>
      </c>
      <c r="E689" s="159">
        <v>8.3904882539999992</v>
      </c>
      <c r="F689" s="159">
        <v>631.67426581200004</v>
      </c>
      <c r="G689" s="159">
        <v>390.373592481</v>
      </c>
      <c r="H689" s="159">
        <v>-756.87141770599999</v>
      </c>
    </row>
    <row r="690" spans="1:8">
      <c r="A690" s="54" t="s">
        <v>36</v>
      </c>
      <c r="B690" s="54"/>
      <c r="C690" s="158">
        <v>255929.52292908501</v>
      </c>
      <c r="D690" s="158">
        <v>784938.94008929096</v>
      </c>
      <c r="E690" s="158">
        <v>224109.60815754399</v>
      </c>
      <c r="F690" s="158">
        <v>186995.169650717</v>
      </c>
      <c r="G690" s="158">
        <v>199239.15199200501</v>
      </c>
      <c r="H690" s="158">
        <v>174595.010289025</v>
      </c>
    </row>
    <row r="691" spans="1:8">
      <c r="A691" s="56" t="s">
        <v>81</v>
      </c>
      <c r="B691" s="56"/>
      <c r="C691" s="66">
        <v>3575.0647609849998</v>
      </c>
      <c r="D691" s="66">
        <v>8859.3518755460009</v>
      </c>
      <c r="E691" s="66">
        <v>1842.0277432339999</v>
      </c>
      <c r="F691" s="66">
        <v>4470.9743948900004</v>
      </c>
      <c r="G691" s="66">
        <v>1788.1416376350001</v>
      </c>
      <c r="H691" s="66">
        <v>758.20809978700004</v>
      </c>
    </row>
    <row r="692" spans="1:8">
      <c r="A692" s="56" t="s">
        <v>37</v>
      </c>
      <c r="B692" s="56"/>
      <c r="C692" s="66">
        <v>0</v>
      </c>
      <c r="D692" s="66">
        <v>-2655.4015146370002</v>
      </c>
      <c r="E692" s="66">
        <v>-398.08698210599999</v>
      </c>
      <c r="F692" s="66">
        <v>-2249.7859082999998</v>
      </c>
      <c r="G692" s="66">
        <v>5.0000000000000001E-3</v>
      </c>
      <c r="H692" s="66">
        <v>-7.5336242310000001</v>
      </c>
    </row>
    <row r="693" spans="1:8">
      <c r="A693" s="54" t="s">
        <v>38</v>
      </c>
      <c r="B693" s="54"/>
      <c r="C693" s="158">
        <v>259504.58769007001</v>
      </c>
      <c r="D693" s="158">
        <v>791142.89045019995</v>
      </c>
      <c r="E693" s="158">
        <v>225553.54891867199</v>
      </c>
      <c r="F693" s="158">
        <v>189216.35813730699</v>
      </c>
      <c r="G693" s="158">
        <v>201027.29862963999</v>
      </c>
      <c r="H693" s="158">
        <v>175345.684764581</v>
      </c>
    </row>
    <row r="694" spans="1:8">
      <c r="A694" s="463"/>
      <c r="B694" s="463"/>
      <c r="C694" s="469"/>
      <c r="D694" s="469"/>
      <c r="E694" s="469"/>
      <c r="F694" s="469"/>
      <c r="G694" s="469"/>
      <c r="H694" s="469"/>
    </row>
    <row r="695" spans="1:8">
      <c r="A695" s="59" t="s">
        <v>195</v>
      </c>
      <c r="B695" s="60"/>
      <c r="C695" s="178">
        <v>0.67727149233267503</v>
      </c>
      <c r="D695" s="178">
        <v>0.7336624237852708</v>
      </c>
      <c r="E695" s="178">
        <v>0.71165883975264987</v>
      </c>
      <c r="F695" s="178">
        <v>0.74750632826674812</v>
      </c>
      <c r="G695" s="178">
        <v>0.72798388480198362</v>
      </c>
      <c r="H695" s="178">
        <v>0.7494301077935358</v>
      </c>
    </row>
    <row r="696" spans="1:8">
      <c r="A696" s="48" t="s">
        <v>206</v>
      </c>
      <c r="B696" s="48"/>
      <c r="C696" s="61">
        <v>14283566867.194889</v>
      </c>
      <c r="D696" s="61">
        <v>13249461159.096939</v>
      </c>
      <c r="E696" s="61">
        <v>13249461159.096939</v>
      </c>
      <c r="F696" s="61">
        <v>13438897356.155563</v>
      </c>
      <c r="G696" s="61">
        <v>13015544601.387815</v>
      </c>
      <c r="H696" s="61">
        <v>13355715019.8605</v>
      </c>
    </row>
    <row r="697" spans="1:8">
      <c r="A697" s="48" t="s">
        <v>207</v>
      </c>
      <c r="B697" s="48"/>
      <c r="C697" s="61">
        <v>2716764156.7357302</v>
      </c>
      <c r="D697" s="61">
        <v>2763040900.2683029</v>
      </c>
      <c r="E697" s="61">
        <v>2763040900.2683029</v>
      </c>
      <c r="F697" s="61">
        <v>2657989104.4519939</v>
      </c>
      <c r="G697" s="61">
        <v>2575859420.9238286</v>
      </c>
      <c r="H697" s="61">
        <v>2538388628.0087805</v>
      </c>
    </row>
    <row r="698" spans="1:8">
      <c r="A698" s="48" t="s">
        <v>208</v>
      </c>
      <c r="B698" s="48"/>
      <c r="C698" s="74">
        <v>46489.887000000002</v>
      </c>
      <c r="D698" s="74">
        <v>45138.265000000014</v>
      </c>
      <c r="E698" s="74">
        <v>45138.265000000014</v>
      </c>
      <c r="F698" s="74">
        <v>39683.632270000002</v>
      </c>
      <c r="G698" s="74">
        <v>37159.341899999999</v>
      </c>
      <c r="H698" s="74">
        <v>36744.853499999997</v>
      </c>
    </row>
    <row r="699" spans="1:8">
      <c r="A699" s="48" t="s">
        <v>101</v>
      </c>
      <c r="B699" s="48"/>
      <c r="C699" s="62">
        <v>1771500.899641268</v>
      </c>
      <c r="D699" s="62">
        <v>1547842.2239834713</v>
      </c>
      <c r="E699" s="62">
        <v>1547842.2239834713</v>
      </c>
      <c r="F699" s="62">
        <v>1529707.2385339558</v>
      </c>
      <c r="G699" s="62">
        <v>1536150.9166793535</v>
      </c>
      <c r="H699" s="62">
        <v>1489735.975435589</v>
      </c>
    </row>
    <row r="700" spans="1:8">
      <c r="A700" s="48" t="s">
        <v>199</v>
      </c>
      <c r="B700" s="48"/>
      <c r="C700" s="62">
        <v>14099908.53306878</v>
      </c>
      <c r="D700" s="62">
        <v>13911342.610163771</v>
      </c>
      <c r="E700" s="62">
        <v>13911342.610163771</v>
      </c>
      <c r="F700" s="62">
        <v>12865961.377009301</v>
      </c>
      <c r="G700" s="62">
        <v>12004859.112927832</v>
      </c>
      <c r="H700" s="62">
        <v>12494220.76500986</v>
      </c>
    </row>
    <row r="702" spans="1:8">
      <c r="A702" s="466" t="s">
        <v>9</v>
      </c>
      <c r="B702" s="461"/>
      <c r="C702" s="462" t="s">
        <v>351</v>
      </c>
      <c r="D702" s="462" t="s">
        <v>338</v>
      </c>
      <c r="E702" s="462" t="s">
        <v>339</v>
      </c>
      <c r="F702" s="462" t="s">
        <v>331</v>
      </c>
      <c r="G702" s="462" t="s">
        <v>314</v>
      </c>
      <c r="H702" s="462" t="s">
        <v>296</v>
      </c>
    </row>
    <row r="703" spans="1:8">
      <c r="A703" s="77" t="s">
        <v>342</v>
      </c>
      <c r="B703" s="80"/>
      <c r="C703" s="80"/>
      <c r="D703" s="80"/>
      <c r="E703" s="80"/>
      <c r="F703" s="80"/>
      <c r="G703" s="80"/>
      <c r="H703" s="80"/>
    </row>
    <row r="704" spans="1:8">
      <c r="A704" s="50" t="s">
        <v>32</v>
      </c>
      <c r="B704" s="80"/>
      <c r="C704" s="81">
        <v>-42724.030210336961</v>
      </c>
      <c r="D704" s="81">
        <v>85988.348561279126</v>
      </c>
      <c r="E704" s="81">
        <v>-126450.29522954603</v>
      </c>
      <c r="F704" s="81">
        <v>24117.395774396049</v>
      </c>
      <c r="G704" s="81">
        <v>-17625.723296142009</v>
      </c>
      <c r="H704" s="81">
        <v>205946.97131257097</v>
      </c>
    </row>
    <row r="705" spans="1:8">
      <c r="A705" s="51" t="s">
        <v>33</v>
      </c>
      <c r="B705" s="86"/>
      <c r="C705" s="66">
        <v>-288372.96528552496</v>
      </c>
      <c r="D705" s="66">
        <v>-1065120.12831275</v>
      </c>
      <c r="E705" s="66">
        <v>-274424.59283305297</v>
      </c>
      <c r="F705" s="66">
        <v>-263519.56445917499</v>
      </c>
      <c r="G705" s="66">
        <v>-250187.68515037402</v>
      </c>
      <c r="H705" s="66">
        <v>-276988.28587014799</v>
      </c>
    </row>
    <row r="706" spans="1:8">
      <c r="A706" s="78" t="s">
        <v>264</v>
      </c>
      <c r="B706" s="175"/>
      <c r="C706" s="83">
        <v>-106497.847334158</v>
      </c>
      <c r="D706" s="83">
        <v>-570740.43258938193</v>
      </c>
      <c r="E706" s="83">
        <v>-173729.27366088901</v>
      </c>
      <c r="F706" s="83">
        <v>-145505.22129096001</v>
      </c>
      <c r="G706" s="83">
        <v>-148562.71669740399</v>
      </c>
      <c r="H706" s="83">
        <v>-102943.22094012899</v>
      </c>
    </row>
    <row r="707" spans="1:8">
      <c r="A707" s="50" t="s">
        <v>34</v>
      </c>
      <c r="B707" s="80"/>
      <c r="C707" s="81">
        <v>-331096.99549586198</v>
      </c>
      <c r="D707" s="81">
        <v>-979131.77975147078</v>
      </c>
      <c r="E707" s="81">
        <v>-400874.888062599</v>
      </c>
      <c r="F707" s="81">
        <v>-239402.16868477897</v>
      </c>
      <c r="G707" s="81">
        <v>-267813.40844651603</v>
      </c>
      <c r="H707" s="81">
        <v>-71041.314557577018</v>
      </c>
    </row>
    <row r="708" spans="1:8">
      <c r="A708" s="51" t="s">
        <v>35</v>
      </c>
      <c r="B708" s="85"/>
      <c r="C708" s="84">
        <v>-6959.3145146480001</v>
      </c>
      <c r="D708" s="84">
        <v>-128021.432486545</v>
      </c>
      <c r="E708" s="84">
        <v>-26093.507769313001</v>
      </c>
      <c r="F708" s="84">
        <v>-6222.9778304829997</v>
      </c>
      <c r="G708" s="84">
        <v>-62215.065325636999</v>
      </c>
      <c r="H708" s="84">
        <v>-33489.881561112001</v>
      </c>
    </row>
    <row r="709" spans="1:8">
      <c r="A709" s="51" t="s">
        <v>292</v>
      </c>
      <c r="B709" s="85"/>
      <c r="C709" s="84">
        <v>449.69660295699998</v>
      </c>
      <c r="D709" s="84">
        <v>-804.38932063599998</v>
      </c>
      <c r="E709" s="84">
        <v>-466.44612799499998</v>
      </c>
      <c r="F709" s="84">
        <v>-512.87730532299997</v>
      </c>
      <c r="G709" s="84">
        <v>174.93411268200001</v>
      </c>
      <c r="H709" s="84">
        <v>0</v>
      </c>
    </row>
    <row r="710" spans="1:8">
      <c r="A710" s="50" t="s">
        <v>36</v>
      </c>
      <c r="B710" s="80"/>
      <c r="C710" s="81">
        <v>-337606.613407553</v>
      </c>
      <c r="D710" s="81">
        <v>-1107957.6015586518</v>
      </c>
      <c r="E710" s="81">
        <v>-427434.84195990697</v>
      </c>
      <c r="F710" s="81">
        <v>-246138.02382058496</v>
      </c>
      <c r="G710" s="81">
        <v>-329853.53965947102</v>
      </c>
      <c r="H710" s="81">
        <v>-104531.19611868903</v>
      </c>
    </row>
    <row r="711" spans="1:8">
      <c r="A711" s="51" t="s">
        <v>81</v>
      </c>
      <c r="B711" s="85"/>
      <c r="C711" s="84">
        <v>24223.444482589999</v>
      </c>
      <c r="D711" s="84">
        <v>154961.58708024101</v>
      </c>
      <c r="E711" s="84">
        <v>28237.688592027</v>
      </c>
      <c r="F711" s="84">
        <v>12030.527851999001</v>
      </c>
      <c r="G711" s="84">
        <v>33381.307974201998</v>
      </c>
      <c r="H711" s="84">
        <v>81312.062662013006</v>
      </c>
    </row>
    <row r="712" spans="1:8">
      <c r="A712" s="51" t="s">
        <v>37</v>
      </c>
      <c r="B712" s="86"/>
      <c r="C712" s="84">
        <v>67689.255085904995</v>
      </c>
      <c r="D712" s="84">
        <v>356379.86748588498</v>
      </c>
      <c r="E712" s="84">
        <v>2065.5667423370001</v>
      </c>
      <c r="F712" s="84">
        <v>-48175.595204209996</v>
      </c>
      <c r="G712" s="84">
        <v>58598.608105763997</v>
      </c>
      <c r="H712" s="84">
        <v>343891.28784199402</v>
      </c>
    </row>
    <row r="713" spans="1:8">
      <c r="A713" s="79" t="s">
        <v>38</v>
      </c>
      <c r="B713" s="80"/>
      <c r="C713" s="81">
        <v>-245693.91383905802</v>
      </c>
      <c r="D713" s="81">
        <v>-596616.14699252578</v>
      </c>
      <c r="E713" s="81">
        <v>-397131.58662554296</v>
      </c>
      <c r="F713" s="81">
        <v>-282283.09117279598</v>
      </c>
      <c r="G713" s="81">
        <v>-237873.62357950505</v>
      </c>
      <c r="H713" s="81">
        <v>320672.15438531799</v>
      </c>
    </row>
    <row r="714" spans="1:8">
      <c r="A714" s="470"/>
      <c r="B714" s="471"/>
      <c r="C714" s="472"/>
      <c r="D714" s="472"/>
      <c r="E714" s="472"/>
      <c r="F714" s="472"/>
      <c r="G714" s="472"/>
      <c r="H714" s="472"/>
    </row>
    <row r="716" spans="1:8">
      <c r="A716" s="466" t="s">
        <v>9</v>
      </c>
      <c r="B716" s="461"/>
      <c r="C716" s="462" t="s">
        <v>351</v>
      </c>
      <c r="D716" s="462" t="s">
        <v>338</v>
      </c>
      <c r="E716" s="462" t="s">
        <v>339</v>
      </c>
      <c r="F716" s="462" t="s">
        <v>331</v>
      </c>
      <c r="G716" s="462" t="s">
        <v>314</v>
      </c>
      <c r="H716" s="462" t="s">
        <v>296</v>
      </c>
    </row>
    <row r="717" spans="1:8">
      <c r="A717" s="77" t="s">
        <v>343</v>
      </c>
      <c r="B717" s="80"/>
      <c r="C717" s="80"/>
      <c r="D717" s="80"/>
      <c r="E717" s="80"/>
      <c r="F717" s="80"/>
      <c r="G717" s="80"/>
      <c r="H717" s="80"/>
    </row>
    <row r="718" spans="1:8">
      <c r="A718" s="50" t="s">
        <v>32</v>
      </c>
      <c r="B718" s="54"/>
      <c r="C718" s="81">
        <v>-308535.98592549202</v>
      </c>
      <c r="D718" s="81">
        <v>-1090431.056910916</v>
      </c>
      <c r="E718" s="81">
        <v>-277234.16618309601</v>
      </c>
      <c r="F718" s="81">
        <v>-262176.67533149105</v>
      </c>
      <c r="G718" s="81">
        <v>-277022.42906126298</v>
      </c>
      <c r="H718" s="81">
        <v>-273997.78633506596</v>
      </c>
    </row>
    <row r="719" spans="1:8">
      <c r="A719" s="78" t="s">
        <v>344</v>
      </c>
      <c r="B719" s="54"/>
      <c r="C719" s="82">
        <v>-19800.777161720998</v>
      </c>
      <c r="D719" s="82">
        <v>-4956.8595945460002</v>
      </c>
      <c r="E719" s="82">
        <v>-13674.680212196001</v>
      </c>
      <c r="F719" s="82">
        <v>9534.5317339489993</v>
      </c>
      <c r="G719" s="82">
        <v>5708.6905998909997</v>
      </c>
      <c r="H719" s="82">
        <v>-6525.4017161900001</v>
      </c>
    </row>
    <row r="720" spans="1:8">
      <c r="A720" s="78" t="s">
        <v>333</v>
      </c>
      <c r="B720" s="54"/>
      <c r="C720" s="82">
        <v>-288735.20876377099</v>
      </c>
      <c r="D720" s="82">
        <v>-1085474.19731637</v>
      </c>
      <c r="E720" s="82">
        <v>-263559.48597089999</v>
      </c>
      <c r="F720" s="82">
        <v>-271711.20706544002</v>
      </c>
      <c r="G720" s="82">
        <v>-282731.11966115399</v>
      </c>
      <c r="H720" s="82">
        <v>-267472.38461887598</v>
      </c>
    </row>
    <row r="721" spans="1:8">
      <c r="A721" s="51" t="s">
        <v>33</v>
      </c>
      <c r="B721" s="56"/>
      <c r="C721" s="66">
        <v>288735.20876377099</v>
      </c>
      <c r="D721" s="66">
        <v>1085474.19731637</v>
      </c>
      <c r="E721" s="66">
        <v>263559.48597089999</v>
      </c>
      <c r="F721" s="66">
        <v>271711.20706544002</v>
      </c>
      <c r="G721" s="66">
        <v>282731.11966115399</v>
      </c>
      <c r="H721" s="66">
        <v>267472.38461887598</v>
      </c>
    </row>
    <row r="722" spans="1:8">
      <c r="A722" s="78" t="s">
        <v>333</v>
      </c>
      <c r="B722" s="55"/>
      <c r="C722" s="83">
        <v>288735.20876377099</v>
      </c>
      <c r="D722" s="83">
        <v>1085474.19731637</v>
      </c>
      <c r="E722" s="83">
        <v>263559.48597089999</v>
      </c>
      <c r="F722" s="83">
        <v>271711.20706544002</v>
      </c>
      <c r="G722" s="83">
        <v>282731.11966115399</v>
      </c>
      <c r="H722" s="83">
        <v>267472.38461887598</v>
      </c>
    </row>
    <row r="723" spans="1:8">
      <c r="A723" s="50" t="s">
        <v>34</v>
      </c>
      <c r="B723" s="54"/>
      <c r="C723" s="81">
        <v>-19800.777161721024</v>
      </c>
      <c r="D723" s="81">
        <v>-4956.8595945460256</v>
      </c>
      <c r="E723" s="81">
        <v>-13674.680212196021</v>
      </c>
      <c r="F723" s="81">
        <v>9534.5317339489702</v>
      </c>
      <c r="G723" s="81">
        <v>5708.6905998910079</v>
      </c>
      <c r="H723" s="81">
        <v>-6525.4017161899828</v>
      </c>
    </row>
    <row r="724" spans="1:8">
      <c r="A724" s="50" t="s">
        <v>36</v>
      </c>
      <c r="B724" s="80"/>
      <c r="C724" s="81">
        <v>-19800.777161721024</v>
      </c>
      <c r="D724" s="81">
        <v>-4956.8595945460256</v>
      </c>
      <c r="E724" s="81">
        <v>-13674.680212196021</v>
      </c>
      <c r="F724" s="81">
        <v>9534.5317339489702</v>
      </c>
      <c r="G724" s="81">
        <v>5708.6905998910079</v>
      </c>
      <c r="H724" s="81">
        <v>-6525.4017161899828</v>
      </c>
    </row>
    <row r="725" spans="1:8">
      <c r="A725" s="79" t="s">
        <v>38</v>
      </c>
      <c r="B725" s="80"/>
      <c r="C725" s="81">
        <v>-19800.777161721024</v>
      </c>
      <c r="D725" s="81">
        <v>-4956.8595945460256</v>
      </c>
      <c r="E725" s="81">
        <v>-13674.680212196021</v>
      </c>
      <c r="F725" s="81">
        <v>9534.5317339489702</v>
      </c>
      <c r="G725" s="81">
        <v>5708.6905998910079</v>
      </c>
      <c r="H725" s="81">
        <v>-6525.4017161899828</v>
      </c>
    </row>
    <row r="726" spans="1:8">
      <c r="A726" s="470"/>
      <c r="B726" s="471"/>
      <c r="C726" s="472"/>
      <c r="D726" s="472"/>
      <c r="E726" s="472"/>
      <c r="F726" s="472"/>
      <c r="G726" s="472"/>
      <c r="H726" s="472"/>
    </row>
    <row r="728" spans="1:8">
      <c r="A728" s="466" t="s">
        <v>9</v>
      </c>
      <c r="B728" s="461"/>
      <c r="C728" s="462" t="s">
        <v>351</v>
      </c>
      <c r="D728" s="462" t="s">
        <v>338</v>
      </c>
      <c r="E728" s="462" t="s">
        <v>339</v>
      </c>
      <c r="F728" s="462" t="s">
        <v>331</v>
      </c>
      <c r="G728" s="462" t="s">
        <v>314</v>
      </c>
      <c r="H728" s="462" t="s">
        <v>296</v>
      </c>
    </row>
    <row r="729" spans="1:8">
      <c r="A729" s="58" t="s">
        <v>353</v>
      </c>
      <c r="B729" s="54"/>
      <c r="C729" s="54"/>
      <c r="D729" s="54"/>
      <c r="E729" s="54"/>
      <c r="F729" s="54"/>
      <c r="G729" s="54"/>
      <c r="H729" s="54"/>
    </row>
    <row r="730" spans="1:8">
      <c r="A730" s="54" t="s">
        <v>32</v>
      </c>
      <c r="B730" s="54"/>
      <c r="C730" s="64">
        <v>-351260.01613582898</v>
      </c>
      <c r="D730" s="81">
        <v>-1004442.7083496369</v>
      </c>
      <c r="E730" s="81">
        <v>-403684.46141264203</v>
      </c>
      <c r="F730" s="81">
        <v>-238059.279557095</v>
      </c>
      <c r="G730" s="81">
        <v>-294648.15235740499</v>
      </c>
      <c r="H730" s="81">
        <v>-68050.815022494993</v>
      </c>
    </row>
    <row r="731" spans="1:8">
      <c r="A731" s="78" t="s">
        <v>271</v>
      </c>
      <c r="B731" s="54"/>
      <c r="C731" s="65">
        <v>-19800.777161720998</v>
      </c>
      <c r="D731" s="82">
        <v>-4956.8595945460002</v>
      </c>
      <c r="E731" s="82">
        <v>-13674.680212196001</v>
      </c>
      <c r="F731" s="82">
        <v>9534.5317339489993</v>
      </c>
      <c r="G731" s="82">
        <v>5708.6905998909997</v>
      </c>
      <c r="H731" s="82">
        <v>-6525.4017161900001</v>
      </c>
    </row>
    <row r="732" spans="1:8">
      <c r="A732" s="78" t="s">
        <v>272</v>
      </c>
      <c r="B732" s="54"/>
      <c r="C732" s="65">
        <v>-288735.20876377099</v>
      </c>
      <c r="D732" s="82">
        <v>-1085474.19731637</v>
      </c>
      <c r="E732" s="82">
        <v>-263559.48597089999</v>
      </c>
      <c r="F732" s="82">
        <v>-271711.20706544002</v>
      </c>
      <c r="G732" s="82">
        <v>-282731.11966115399</v>
      </c>
      <c r="H732" s="82">
        <v>-267472.38461887598</v>
      </c>
    </row>
    <row r="733" spans="1:8">
      <c r="A733" s="56" t="s">
        <v>33</v>
      </c>
      <c r="B733" s="56"/>
      <c r="C733" s="66">
        <v>362.24347824600409</v>
      </c>
      <c r="D733" s="66">
        <v>20354.06900362001</v>
      </c>
      <c r="E733" s="66">
        <v>-10865.10686215297</v>
      </c>
      <c r="F733" s="66">
        <v>8191.6426062649989</v>
      </c>
      <c r="G733" s="66">
        <v>32543.434510779989</v>
      </c>
      <c r="H733" s="66">
        <v>-9515.9012512720001</v>
      </c>
    </row>
    <row r="734" spans="1:8">
      <c r="A734" s="55" t="s">
        <v>264</v>
      </c>
      <c r="B734" s="55"/>
      <c r="C734" s="83">
        <v>-106497.847334158</v>
      </c>
      <c r="D734" s="83">
        <v>-570740.43258938193</v>
      </c>
      <c r="E734" s="83">
        <v>-173729.27366088901</v>
      </c>
      <c r="F734" s="83">
        <v>-145505.22129096001</v>
      </c>
      <c r="G734" s="83">
        <v>-148562.71669740399</v>
      </c>
      <c r="H734" s="83">
        <v>-102943.22094012899</v>
      </c>
    </row>
    <row r="735" spans="1:8">
      <c r="A735" s="55" t="s">
        <v>272</v>
      </c>
      <c r="B735" s="55"/>
      <c r="C735" s="83">
        <v>288735.20876377099</v>
      </c>
      <c r="D735" s="83">
        <v>1085474.19731637</v>
      </c>
      <c r="E735" s="83">
        <v>263559.48597089999</v>
      </c>
      <c r="F735" s="83">
        <v>271711.20706544002</v>
      </c>
      <c r="G735" s="83">
        <v>282731.11966115399</v>
      </c>
      <c r="H735" s="83">
        <v>267472.38461887598</v>
      </c>
    </row>
    <row r="736" spans="1:8">
      <c r="A736" s="54" t="s">
        <v>34</v>
      </c>
      <c r="B736" s="54"/>
      <c r="C736" s="64">
        <v>-350897.772657583</v>
      </c>
      <c r="D736" s="81">
        <v>-984088.6393460168</v>
      </c>
      <c r="E736" s="81">
        <v>-414549.56827479502</v>
      </c>
      <c r="F736" s="81">
        <v>-229867.63695083</v>
      </c>
      <c r="G736" s="81">
        <v>-262104.71784662502</v>
      </c>
      <c r="H736" s="81">
        <v>-77566.716273767001</v>
      </c>
    </row>
    <row r="737" spans="1:8">
      <c r="A737" s="48" t="s">
        <v>35</v>
      </c>
      <c r="B737" s="48"/>
      <c r="C737" s="66">
        <v>-6959.3145146480001</v>
      </c>
      <c r="D737" s="84">
        <v>-128021.432486545</v>
      </c>
      <c r="E737" s="84">
        <v>-26093.507769313001</v>
      </c>
      <c r="F737" s="84">
        <v>-6222.9778304829997</v>
      </c>
      <c r="G737" s="84">
        <v>-62215.065325636999</v>
      </c>
      <c r="H737" s="84">
        <v>-33489.881561112001</v>
      </c>
    </row>
    <row r="738" spans="1:8">
      <c r="A738" s="48" t="s">
        <v>292</v>
      </c>
      <c r="B738" s="48"/>
      <c r="C738" s="66">
        <v>449.69660295699998</v>
      </c>
      <c r="D738" s="84">
        <v>-804.38932063599998</v>
      </c>
      <c r="E738" s="84">
        <v>-466.44612799499998</v>
      </c>
      <c r="F738" s="84">
        <v>-512.87730532299997</v>
      </c>
      <c r="G738" s="84">
        <v>174.93411268200001</v>
      </c>
      <c r="H738" s="84">
        <v>0</v>
      </c>
    </row>
    <row r="739" spans="1:8">
      <c r="A739" s="54" t="s">
        <v>36</v>
      </c>
      <c r="B739" s="54"/>
      <c r="C739" s="64">
        <v>-357407.39056927402</v>
      </c>
      <c r="D739" s="81">
        <v>-1112914.4611531978</v>
      </c>
      <c r="E739" s="81">
        <v>-441109.522172103</v>
      </c>
      <c r="F739" s="81">
        <v>-236603.49208663599</v>
      </c>
      <c r="G739" s="81">
        <v>-324144.84905958001</v>
      </c>
      <c r="H739" s="81">
        <v>-111056.59783487901</v>
      </c>
    </row>
    <row r="740" spans="1:8">
      <c r="A740" s="48" t="s">
        <v>81</v>
      </c>
      <c r="B740" s="48"/>
      <c r="C740" s="66">
        <v>24223.444482589999</v>
      </c>
      <c r="D740" s="84">
        <v>154961.58708024101</v>
      </c>
      <c r="E740" s="84">
        <v>28237.688592027</v>
      </c>
      <c r="F740" s="84">
        <v>12030.527851999001</v>
      </c>
      <c r="G740" s="84">
        <v>33381.307974201998</v>
      </c>
      <c r="H740" s="84">
        <v>81312.062662013006</v>
      </c>
    </row>
    <row r="741" spans="1:8">
      <c r="A741" s="56" t="s">
        <v>37</v>
      </c>
      <c r="B741" s="56"/>
      <c r="C741" s="66">
        <v>67689.255085904995</v>
      </c>
      <c r="D741" s="84">
        <v>356379.86748588498</v>
      </c>
      <c r="E741" s="84">
        <v>2065.5667423370001</v>
      </c>
      <c r="F741" s="84">
        <v>-48175.595204209996</v>
      </c>
      <c r="G741" s="84">
        <v>58598.608105763997</v>
      </c>
      <c r="H741" s="84">
        <v>343891.28784199402</v>
      </c>
    </row>
    <row r="742" spans="1:8">
      <c r="A742" s="54" t="s">
        <v>38</v>
      </c>
      <c r="B742" s="54"/>
      <c r="C742" s="64">
        <v>-265494.69100077904</v>
      </c>
      <c r="D742" s="81">
        <v>-601573.00658707181</v>
      </c>
      <c r="E742" s="81">
        <v>-410806.26683773898</v>
      </c>
      <c r="F742" s="81">
        <v>-272748.55943884701</v>
      </c>
      <c r="G742" s="81">
        <v>-232164.93297961404</v>
      </c>
      <c r="H742" s="81">
        <v>314146.75266912801</v>
      </c>
    </row>
    <row r="743" spans="1:8">
      <c r="A743" s="470"/>
      <c r="B743" s="470"/>
      <c r="C743" s="465"/>
      <c r="D743" s="465"/>
      <c r="E743" s="465"/>
      <c r="F743" s="465"/>
      <c r="G743" s="465"/>
      <c r="H743" s="465"/>
    </row>
    <row r="744" spans="1:8">
      <c r="A744" s="54" t="s">
        <v>195</v>
      </c>
      <c r="B744" s="54"/>
      <c r="C744" s="460">
        <v>0.21833669440239664</v>
      </c>
      <c r="D744" s="460">
        <v>0.3644027586612657</v>
      </c>
      <c r="E744" s="460">
        <v>0.29931973226309377</v>
      </c>
      <c r="F744" s="460">
        <v>0.42928616491816651</v>
      </c>
      <c r="G744" s="460">
        <v>0.44275565329610117</v>
      </c>
      <c r="H744" s="460">
        <v>0.1827414195833251</v>
      </c>
    </row>
    <row r="745" spans="1:8">
      <c r="A745" s="48" t="s">
        <v>101</v>
      </c>
      <c r="B745" s="48"/>
      <c r="C745" s="73">
        <v>3922052.9531209371</v>
      </c>
      <c r="D745" s="73">
        <v>3606198.5583325177</v>
      </c>
      <c r="E745" s="73">
        <v>3606198.5583325177</v>
      </c>
      <c r="F745" s="73">
        <v>3528288.0514831231</v>
      </c>
      <c r="G745" s="73">
        <v>3465069.7097226996</v>
      </c>
      <c r="H745" s="73">
        <v>3638328.4858172052</v>
      </c>
    </row>
    <row r="746" spans="1:8">
      <c r="A746" s="48" t="s">
        <v>199</v>
      </c>
      <c r="B746" s="48"/>
      <c r="C746" s="73">
        <v>26109283.267051436</v>
      </c>
      <c r="D746" s="73">
        <v>32483257.298465092</v>
      </c>
      <c r="E746" s="73">
        <v>32483257.298465092</v>
      </c>
      <c r="F746" s="73">
        <v>31223020.177308735</v>
      </c>
      <c r="G746" s="73">
        <v>28748320.91929289</v>
      </c>
      <c r="H746" s="73">
        <v>24429348.836275239</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D5 D26 D47 D62 D77 D100 D123 D138 D153 D176 D199 D214 D229 D252 D276 D279 D293 D307 D330 D345 D368 D383 D406 D421 D446 D463 D482 D500 D517 D538 D553 D569 D585 D601 D617 D633 D648 D667 D68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3:CF250"/>
  <sheetViews>
    <sheetView showGridLines="0" topLeftCell="A222" zoomScale="88" zoomScaleNormal="100" zoomScaleSheetLayoutView="80" workbookViewId="0">
      <selection activeCell="C247" sqref="C247"/>
    </sheetView>
  </sheetViews>
  <sheetFormatPr baseColWidth="10" defaultColWidth="10.42578125" defaultRowHeight="13.5"/>
  <cols>
    <col min="1" max="1" width="42.140625" style="134" customWidth="1"/>
    <col min="2" max="2" width="10.42578125" style="76" customWidth="1"/>
    <col min="3" max="10" width="9.7109375" style="76" customWidth="1"/>
    <col min="11" max="11" width="10" style="68" customWidth="1"/>
    <col min="12" max="84" width="10.42578125" style="68"/>
    <col min="85" max="16384" width="10.42578125" style="135"/>
  </cols>
  <sheetData>
    <row r="3" spans="1:19">
      <c r="K3" s="478"/>
    </row>
    <row r="4" spans="1:19">
      <c r="K4" s="478"/>
      <c r="L4" s="479"/>
      <c r="M4" s="479"/>
      <c r="N4" s="479"/>
      <c r="O4" s="479"/>
      <c r="P4" s="479"/>
      <c r="Q4" s="479"/>
      <c r="R4" s="479"/>
      <c r="S4" s="479"/>
    </row>
    <row r="5" spans="1:19">
      <c r="A5" s="461" t="s">
        <v>9</v>
      </c>
      <c r="B5" s="461"/>
      <c r="C5" s="462" t="s">
        <v>351</v>
      </c>
      <c r="D5" s="462" t="s">
        <v>338</v>
      </c>
      <c r="E5" s="462" t="s">
        <v>339</v>
      </c>
      <c r="F5" s="462" t="s">
        <v>331</v>
      </c>
      <c r="G5" s="462" t="s">
        <v>314</v>
      </c>
      <c r="H5" s="462" t="s">
        <v>296</v>
      </c>
    </row>
    <row r="6" spans="1:19">
      <c r="A6" s="58" t="s">
        <v>279</v>
      </c>
      <c r="B6" s="48"/>
      <c r="C6" s="72"/>
      <c r="D6" s="72"/>
      <c r="E6" s="72"/>
      <c r="F6" s="72"/>
      <c r="G6" s="72"/>
      <c r="H6" s="72"/>
    </row>
    <row r="7" spans="1:19">
      <c r="A7" s="58" t="s">
        <v>32</v>
      </c>
      <c r="B7" s="58"/>
      <c r="C7" s="64">
        <v>1565748.5486962639</v>
      </c>
      <c r="D7" s="64">
        <v>6258170.8456628062</v>
      </c>
      <c r="E7" s="64">
        <v>1577802.902034828</v>
      </c>
      <c r="F7" s="64">
        <v>1561319.6469759189</v>
      </c>
      <c r="G7" s="64">
        <v>1588040.016413166</v>
      </c>
      <c r="H7" s="64">
        <v>1531008.2802388931</v>
      </c>
    </row>
    <row r="8" spans="1:19">
      <c r="A8" s="48" t="s">
        <v>33</v>
      </c>
      <c r="B8" s="48"/>
      <c r="C8" s="66">
        <v>-1137877.8514251369</v>
      </c>
      <c r="D8" s="66">
        <v>-4419599.7209844068</v>
      </c>
      <c r="E8" s="66">
        <v>-1130162.95766354</v>
      </c>
      <c r="F8" s="66">
        <v>-1090928.717239141</v>
      </c>
      <c r="G8" s="66">
        <v>-1072265.1659009201</v>
      </c>
      <c r="H8" s="66">
        <v>-1126242.8801808059</v>
      </c>
    </row>
    <row r="9" spans="1:19">
      <c r="A9" s="58" t="s">
        <v>34</v>
      </c>
      <c r="B9" s="58"/>
      <c r="C9" s="64">
        <v>427870.69727112702</v>
      </c>
      <c r="D9" s="64">
        <v>1838571.1246783989</v>
      </c>
      <c r="E9" s="64">
        <v>447639.944371288</v>
      </c>
      <c r="F9" s="64">
        <v>470390.92973677802</v>
      </c>
      <c r="G9" s="64">
        <v>515774.85051224602</v>
      </c>
      <c r="H9" s="64">
        <v>404765.40005808702</v>
      </c>
    </row>
    <row r="10" spans="1:19">
      <c r="A10" s="48" t="s">
        <v>297</v>
      </c>
      <c r="B10" s="48"/>
      <c r="C10" s="66">
        <v>-126332.538858859</v>
      </c>
      <c r="D10" s="66">
        <v>-669523.66185111296</v>
      </c>
      <c r="E10" s="66">
        <v>-189946.696209324</v>
      </c>
      <c r="F10" s="66">
        <v>-123817.88297936801</v>
      </c>
      <c r="G10" s="66">
        <v>-240113.94826483601</v>
      </c>
      <c r="H10" s="66">
        <v>-115645.134397585</v>
      </c>
    </row>
    <row r="11" spans="1:19">
      <c r="A11" s="58" t="s">
        <v>36</v>
      </c>
      <c r="B11" s="58"/>
      <c r="C11" s="64">
        <v>301538.15841226798</v>
      </c>
      <c r="D11" s="64">
        <v>1169047.462827286</v>
      </c>
      <c r="E11" s="64">
        <v>257693.248161964</v>
      </c>
      <c r="F11" s="64">
        <v>346573.04675740999</v>
      </c>
      <c r="G11" s="64">
        <v>275660.90224740998</v>
      </c>
      <c r="H11" s="64">
        <v>289120.26566050202</v>
      </c>
    </row>
    <row r="12" spans="1:19">
      <c r="A12" s="48" t="s">
        <v>39</v>
      </c>
      <c r="B12" s="48"/>
      <c r="C12" s="66">
        <v>-43.544457047999998</v>
      </c>
      <c r="D12" s="66">
        <v>-1942.840893455</v>
      </c>
      <c r="E12" s="66">
        <v>-763.25147975899995</v>
      </c>
      <c r="F12" s="66">
        <v>24.419276146000001</v>
      </c>
      <c r="G12" s="66">
        <v>-1122.084373445</v>
      </c>
      <c r="H12" s="66">
        <v>-81.924316396999998</v>
      </c>
    </row>
    <row r="13" spans="1:19">
      <c r="A13" s="58" t="s">
        <v>38</v>
      </c>
      <c r="B13" s="58"/>
      <c r="C13" s="64">
        <v>301494.61395521997</v>
      </c>
      <c r="D13" s="64">
        <v>1167104.6219338309</v>
      </c>
      <c r="E13" s="64">
        <v>256929.996682205</v>
      </c>
      <c r="F13" s="64">
        <v>346597.46603355597</v>
      </c>
      <c r="G13" s="64">
        <v>274538.81787396502</v>
      </c>
      <c r="H13" s="64">
        <v>289038.34134410502</v>
      </c>
    </row>
    <row r="14" spans="1:19">
      <c r="A14" s="463"/>
      <c r="B14" s="463"/>
      <c r="C14" s="465"/>
      <c r="D14" s="465"/>
      <c r="E14" s="465"/>
      <c r="F14" s="465"/>
      <c r="G14" s="465"/>
      <c r="H14" s="465"/>
    </row>
    <row r="15" spans="1:19">
      <c r="A15" s="59" t="s">
        <v>195</v>
      </c>
      <c r="B15" s="60"/>
      <c r="C15" s="178">
        <v>0.72673089965346105</v>
      </c>
      <c r="D15" s="178">
        <v>0.70621269856309343</v>
      </c>
      <c r="E15" s="178">
        <v>0.71628906006321513</v>
      </c>
      <c r="F15" s="178">
        <v>0.69872221191357808</v>
      </c>
      <c r="G15" s="178">
        <v>0.67521293847669961</v>
      </c>
      <c r="H15" s="178">
        <v>0.73562167802585032</v>
      </c>
    </row>
    <row r="16" spans="1:19">
      <c r="A16" s="48" t="s">
        <v>101</v>
      </c>
      <c r="B16" s="48"/>
      <c r="C16" s="62">
        <v>13017471.155951189</v>
      </c>
      <c r="D16" s="62">
        <v>13295776.11161289</v>
      </c>
      <c r="E16" s="62">
        <v>13295776.11161289</v>
      </c>
      <c r="F16" s="62">
        <v>13198946.809471793</v>
      </c>
      <c r="G16" s="62">
        <v>13110235.968627483</v>
      </c>
      <c r="H16" s="62">
        <v>13025760.796012996</v>
      </c>
    </row>
    <row r="17" spans="1:8">
      <c r="A17" s="48" t="s">
        <v>199</v>
      </c>
      <c r="B17" s="48"/>
      <c r="C17" s="62">
        <v>101270321.11241637</v>
      </c>
      <c r="D17" s="62">
        <v>100440718.41051693</v>
      </c>
      <c r="E17" s="62">
        <v>100440718.41051693</v>
      </c>
      <c r="F17" s="62">
        <v>105125545.35151567</v>
      </c>
      <c r="G17" s="62">
        <v>104971704.69932288</v>
      </c>
      <c r="H17" s="62">
        <v>102986794.23765454</v>
      </c>
    </row>
    <row r="19" spans="1:8">
      <c r="A19" s="461" t="s">
        <v>9</v>
      </c>
      <c r="B19" s="461"/>
      <c r="C19" s="462" t="s">
        <v>351</v>
      </c>
      <c r="D19" s="462" t="s">
        <v>338</v>
      </c>
      <c r="E19" s="462" t="s">
        <v>339</v>
      </c>
      <c r="F19" s="462" t="s">
        <v>331</v>
      </c>
      <c r="G19" s="462" t="s">
        <v>314</v>
      </c>
      <c r="H19" s="462" t="s">
        <v>296</v>
      </c>
    </row>
    <row r="20" spans="1:8">
      <c r="A20" s="58" t="s">
        <v>257</v>
      </c>
      <c r="B20" s="48"/>
      <c r="C20" s="72"/>
      <c r="D20" s="72"/>
      <c r="E20" s="72"/>
      <c r="F20" s="72"/>
      <c r="G20" s="72"/>
      <c r="H20" s="72"/>
    </row>
    <row r="21" spans="1:8">
      <c r="A21" s="54" t="s">
        <v>32</v>
      </c>
      <c r="B21" s="54"/>
      <c r="C21" s="64">
        <v>703621.90532066801</v>
      </c>
      <c r="D21" s="64">
        <v>2774122.0483875158</v>
      </c>
      <c r="E21" s="64">
        <v>704162.79592184501</v>
      </c>
      <c r="F21" s="64">
        <v>661556.98405333795</v>
      </c>
      <c r="G21" s="64">
        <v>699943.44328604301</v>
      </c>
      <c r="H21" s="64">
        <v>708458.82512628997</v>
      </c>
    </row>
    <row r="22" spans="1:8">
      <c r="A22" s="56" t="s">
        <v>33</v>
      </c>
      <c r="B22" s="56"/>
      <c r="C22" s="66">
        <v>-423115.38865405502</v>
      </c>
      <c r="D22" s="66">
        <v>-1745491.5319673291</v>
      </c>
      <c r="E22" s="66">
        <v>-445264.25268431101</v>
      </c>
      <c r="F22" s="66">
        <v>-404000.10624031798</v>
      </c>
      <c r="G22" s="66">
        <v>-470769.352892161</v>
      </c>
      <c r="H22" s="66">
        <v>-425457.82015053899</v>
      </c>
    </row>
    <row r="23" spans="1:8">
      <c r="A23" s="54" t="s">
        <v>34</v>
      </c>
      <c r="B23" s="54"/>
      <c r="C23" s="64">
        <v>280506.516666613</v>
      </c>
      <c r="D23" s="64">
        <v>1028630.516420187</v>
      </c>
      <c r="E23" s="64">
        <v>258898.543237534</v>
      </c>
      <c r="F23" s="64">
        <v>257556.87781301999</v>
      </c>
      <c r="G23" s="64">
        <v>229174.09039388201</v>
      </c>
      <c r="H23" s="64">
        <v>283001.00497575098</v>
      </c>
    </row>
    <row r="24" spans="1:8">
      <c r="A24" s="56" t="s">
        <v>297</v>
      </c>
      <c r="B24" s="56"/>
      <c r="C24" s="66">
        <v>-36754.742450067002</v>
      </c>
      <c r="D24" s="66">
        <v>-338443.659183543</v>
      </c>
      <c r="E24" s="66">
        <v>-58293.232349534002</v>
      </c>
      <c r="F24" s="66">
        <v>-113188.366393816</v>
      </c>
      <c r="G24" s="66">
        <v>-94890.993480150995</v>
      </c>
      <c r="H24" s="66">
        <v>-72071.066960041993</v>
      </c>
    </row>
    <row r="25" spans="1:8">
      <c r="A25" s="54" t="s">
        <v>36</v>
      </c>
      <c r="B25" s="54"/>
      <c r="C25" s="64">
        <v>243751.77421654601</v>
      </c>
      <c r="D25" s="64">
        <v>690186.85723664402</v>
      </c>
      <c r="E25" s="64">
        <v>200605.31088800001</v>
      </c>
      <c r="F25" s="64">
        <v>144368.51141920401</v>
      </c>
      <c r="G25" s="64">
        <v>134283.09691373099</v>
      </c>
      <c r="H25" s="64">
        <v>210929.93801570899</v>
      </c>
    </row>
    <row r="26" spans="1:8">
      <c r="A26" s="56" t="s">
        <v>81</v>
      </c>
      <c r="B26" s="56"/>
      <c r="C26" s="66">
        <v>758.12842603900003</v>
      </c>
      <c r="D26" s="66">
        <v>-1661.096438587</v>
      </c>
      <c r="E26" s="66">
        <v>-840.20982742599995</v>
      </c>
      <c r="F26" s="66">
        <v>-721.43652300600002</v>
      </c>
      <c r="G26" s="66">
        <v>160.90854027500001</v>
      </c>
      <c r="H26" s="66">
        <v>-260.35862843000001</v>
      </c>
    </row>
    <row r="27" spans="1:8">
      <c r="A27" s="56" t="s">
        <v>37</v>
      </c>
      <c r="B27" s="56"/>
      <c r="C27" s="66">
        <v>499.13164</v>
      </c>
      <c r="D27" s="66">
        <v>-2406.7710426809999</v>
      </c>
      <c r="E27" s="66">
        <v>-2879.252624447</v>
      </c>
      <c r="F27" s="66">
        <v>426.45369461000001</v>
      </c>
      <c r="G27" s="66">
        <v>12.803517156</v>
      </c>
      <c r="H27" s="66">
        <v>33.22437</v>
      </c>
    </row>
    <row r="28" spans="1:8">
      <c r="A28" s="54" t="s">
        <v>38</v>
      </c>
      <c r="B28" s="54"/>
      <c r="C28" s="64">
        <v>245009.03428258499</v>
      </c>
      <c r="D28" s="64">
        <v>686118.98975537601</v>
      </c>
      <c r="E28" s="64">
        <v>196885.84843612701</v>
      </c>
      <c r="F28" s="64">
        <v>144073.52859080801</v>
      </c>
      <c r="G28" s="64">
        <v>134456.80897116201</v>
      </c>
      <c r="H28" s="64">
        <v>210702.80375727901</v>
      </c>
    </row>
    <row r="29" spans="1:8">
      <c r="A29" s="463"/>
      <c r="B29" s="463"/>
      <c r="C29" s="465"/>
      <c r="D29" s="465"/>
      <c r="E29" s="465"/>
      <c r="F29" s="465"/>
      <c r="G29" s="465"/>
      <c r="H29" s="465"/>
    </row>
    <row r="30" spans="1:8">
      <c r="A30" s="59" t="s">
        <v>195</v>
      </c>
      <c r="B30" s="60"/>
      <c r="C30" s="178">
        <v>0.60133913605379408</v>
      </c>
      <c r="D30" s="178">
        <v>0.62920502469670081</v>
      </c>
      <c r="E30" s="178">
        <v>0.63233140867858473</v>
      </c>
      <c r="F30" s="178">
        <v>0.61068073647265064</v>
      </c>
      <c r="G30" s="178">
        <v>0.67258198845613537</v>
      </c>
      <c r="H30" s="178">
        <v>0.60053993974130648</v>
      </c>
    </row>
    <row r="31" spans="1:8">
      <c r="A31" s="48" t="s">
        <v>101</v>
      </c>
      <c r="B31" s="48"/>
      <c r="C31" s="62">
        <v>6125112.7044367511</v>
      </c>
      <c r="D31" s="62">
        <v>6414604.2228801213</v>
      </c>
      <c r="E31" s="62">
        <v>6414604.2228801213</v>
      </c>
      <c r="F31" s="62">
        <v>6427558.1944303559</v>
      </c>
      <c r="G31" s="62">
        <v>6452226.9145866055</v>
      </c>
      <c r="H31" s="62">
        <v>6544028.8449691879</v>
      </c>
    </row>
    <row r="32" spans="1:8">
      <c r="A32" s="48" t="s">
        <v>199</v>
      </c>
      <c r="B32" s="48"/>
      <c r="C32" s="62">
        <v>48175374.93416664</v>
      </c>
      <c r="D32" s="62">
        <v>46040546.981643528</v>
      </c>
      <c r="E32" s="62">
        <v>46040546.981643528</v>
      </c>
      <c r="F32" s="62">
        <v>45982124.619748205</v>
      </c>
      <c r="G32" s="62">
        <v>46171155.271429673</v>
      </c>
      <c r="H32" s="62">
        <v>45936838.331848018</v>
      </c>
    </row>
    <row r="34" spans="1:8">
      <c r="A34" s="461" t="s">
        <v>9</v>
      </c>
      <c r="B34" s="461"/>
      <c r="C34" s="462" t="s">
        <v>351</v>
      </c>
      <c r="D34" s="462" t="s">
        <v>338</v>
      </c>
      <c r="E34" s="462" t="s">
        <v>339</v>
      </c>
      <c r="F34" s="462" t="s">
        <v>331</v>
      </c>
      <c r="G34" s="462" t="s">
        <v>314</v>
      </c>
      <c r="H34" s="462" t="s">
        <v>296</v>
      </c>
    </row>
    <row r="35" spans="1:8">
      <c r="A35" s="58" t="s">
        <v>283</v>
      </c>
      <c r="B35" s="48"/>
      <c r="C35" s="72"/>
      <c r="D35" s="72"/>
      <c r="E35" s="72"/>
      <c r="F35" s="72"/>
      <c r="G35" s="72"/>
      <c r="H35" s="72"/>
    </row>
    <row r="36" spans="1:8">
      <c r="A36" s="54" t="s">
        <v>32</v>
      </c>
      <c r="B36" s="54"/>
      <c r="C36" s="64">
        <v>869774.43030520901</v>
      </c>
      <c r="D36" s="64">
        <v>3558822.4354043519</v>
      </c>
      <c r="E36" s="64">
        <v>879100.29452782904</v>
      </c>
      <c r="F36" s="64">
        <v>877708.74348422198</v>
      </c>
      <c r="G36" s="64">
        <v>921681.35033181706</v>
      </c>
      <c r="H36" s="64">
        <v>880332.04706048395</v>
      </c>
    </row>
    <row r="37" spans="1:8">
      <c r="A37" s="56" t="s">
        <v>33</v>
      </c>
      <c r="B37" s="56"/>
      <c r="C37" s="66">
        <v>-893645.98458933097</v>
      </c>
      <c r="D37" s="66">
        <v>-2584589.1464412878</v>
      </c>
      <c r="E37" s="66">
        <v>-575117.75882742705</v>
      </c>
      <c r="F37" s="66">
        <v>-546582.07138791005</v>
      </c>
      <c r="G37" s="66">
        <v>-549625.92055859906</v>
      </c>
      <c r="H37" s="66">
        <v>-913263.39566735202</v>
      </c>
    </row>
    <row r="38" spans="1:8">
      <c r="A38" s="54" t="s">
        <v>34</v>
      </c>
      <c r="B38" s="54"/>
      <c r="C38" s="64">
        <v>-23871.554284122001</v>
      </c>
      <c r="D38" s="64">
        <v>974233.28896306397</v>
      </c>
      <c r="E38" s="64">
        <v>303982.53570040199</v>
      </c>
      <c r="F38" s="64">
        <v>331126.67209631199</v>
      </c>
      <c r="G38" s="64">
        <v>372055.429773218</v>
      </c>
      <c r="H38" s="64">
        <v>-32931.348606867999</v>
      </c>
    </row>
    <row r="39" spans="1:8">
      <c r="A39" s="56" t="s">
        <v>297</v>
      </c>
      <c r="B39" s="56"/>
      <c r="C39" s="66">
        <v>12049.613123581001</v>
      </c>
      <c r="D39" s="66">
        <v>-21107.279908667999</v>
      </c>
      <c r="E39" s="66">
        <v>-19820.765692345001</v>
      </c>
      <c r="F39" s="66">
        <v>16124.170658256</v>
      </c>
      <c r="G39" s="66">
        <v>10609.001236877</v>
      </c>
      <c r="H39" s="66">
        <v>-28019.686111456002</v>
      </c>
    </row>
    <row r="40" spans="1:8">
      <c r="A40" s="54" t="s">
        <v>36</v>
      </c>
      <c r="B40" s="54"/>
      <c r="C40" s="64">
        <v>-11821.941160541</v>
      </c>
      <c r="D40" s="64">
        <v>953126.00905439595</v>
      </c>
      <c r="E40" s="64">
        <v>284161.77000805701</v>
      </c>
      <c r="F40" s="64">
        <v>347250.84275456797</v>
      </c>
      <c r="G40" s="64">
        <v>382664.431010095</v>
      </c>
      <c r="H40" s="64">
        <v>-60951.034718324001</v>
      </c>
    </row>
    <row r="41" spans="1:8">
      <c r="A41" s="48" t="s">
        <v>81</v>
      </c>
      <c r="B41" s="48"/>
      <c r="C41" s="66">
        <v>18588.195168283</v>
      </c>
      <c r="D41" s="66">
        <v>82310.089319870996</v>
      </c>
      <c r="E41" s="66">
        <v>-126.35125886199999</v>
      </c>
      <c r="F41" s="66">
        <v>75693.540104500993</v>
      </c>
      <c r="G41" s="66">
        <v>5348.7845905779996</v>
      </c>
      <c r="H41" s="66">
        <v>1394.1158836540001</v>
      </c>
    </row>
    <row r="42" spans="1:8">
      <c r="A42" s="56" t="s">
        <v>37</v>
      </c>
      <c r="B42" s="56"/>
      <c r="C42" s="66">
        <v>-1405.6999267870001</v>
      </c>
      <c r="D42" s="66">
        <v>4642.2993895159998</v>
      </c>
      <c r="E42" s="66">
        <v>-415.79540064899999</v>
      </c>
      <c r="F42" s="66">
        <v>1740.793176725</v>
      </c>
      <c r="G42" s="66">
        <v>1958.2368234170001</v>
      </c>
      <c r="H42" s="66">
        <v>1359.0647900229999</v>
      </c>
    </row>
    <row r="43" spans="1:8">
      <c r="A43" s="54" t="s">
        <v>38</v>
      </c>
      <c r="B43" s="54"/>
      <c r="C43" s="64">
        <v>5360.5540809550002</v>
      </c>
      <c r="D43" s="64">
        <v>1040078.397763783</v>
      </c>
      <c r="E43" s="64">
        <v>283619.62334854598</v>
      </c>
      <c r="F43" s="64">
        <v>424685.17603579402</v>
      </c>
      <c r="G43" s="64">
        <v>389971.45242409001</v>
      </c>
      <c r="H43" s="64">
        <v>-58197.854044647</v>
      </c>
    </row>
    <row r="44" spans="1:8">
      <c r="A44" s="463"/>
      <c r="B44" s="463"/>
      <c r="C44" s="465"/>
      <c r="D44" s="465"/>
      <c r="E44" s="465"/>
      <c r="F44" s="465"/>
      <c r="G44" s="465"/>
      <c r="H44" s="465"/>
    </row>
    <row r="45" spans="1:8">
      <c r="A45" s="59" t="s">
        <v>195</v>
      </c>
      <c r="B45" s="60"/>
      <c r="C45" s="178">
        <v>1.0274456841364552</v>
      </c>
      <c r="D45" s="178">
        <v>0.72624841316299837</v>
      </c>
      <c r="E45" s="178">
        <v>0.65421176901814926</v>
      </c>
      <c r="F45" s="178">
        <v>0.62273741197809496</v>
      </c>
      <c r="G45" s="178">
        <v>0.59632965380142144</v>
      </c>
      <c r="H45" s="178">
        <v>1.0374078720828455</v>
      </c>
    </row>
    <row r="46" spans="1:8">
      <c r="A46" s="48" t="s">
        <v>101</v>
      </c>
      <c r="B46" s="48"/>
      <c r="C46" s="62">
        <v>8837610.7571161222</v>
      </c>
      <c r="D46" s="62">
        <v>8568818.6194642484</v>
      </c>
      <c r="E46" s="62">
        <v>8568818.6194642484</v>
      </c>
      <c r="F46" s="62">
        <v>8583800.0308837127</v>
      </c>
      <c r="G46" s="62">
        <v>8593279.2906559445</v>
      </c>
      <c r="H46" s="62">
        <v>8517190.4425425008</v>
      </c>
    </row>
    <row r="47" spans="1:8">
      <c r="A47" s="48" t="s">
        <v>199</v>
      </c>
      <c r="B47" s="48"/>
      <c r="C47" s="62">
        <v>69602544.295486197</v>
      </c>
      <c r="D47" s="62">
        <v>67831550.276136041</v>
      </c>
      <c r="E47" s="62">
        <v>67831550.276136041</v>
      </c>
      <c r="F47" s="62">
        <v>67829133.616425142</v>
      </c>
      <c r="G47" s="62">
        <v>68490660.590160653</v>
      </c>
      <c r="H47" s="62">
        <v>69328361.547636807</v>
      </c>
    </row>
    <row r="49" spans="1:8">
      <c r="A49" s="461" t="s">
        <v>9</v>
      </c>
      <c r="B49" s="461"/>
      <c r="C49" s="462" t="s">
        <v>351</v>
      </c>
      <c r="D49" s="462" t="s">
        <v>338</v>
      </c>
      <c r="E49" s="462" t="s">
        <v>339</v>
      </c>
      <c r="F49" s="462" t="s">
        <v>331</v>
      </c>
      <c r="G49" s="462" t="s">
        <v>314</v>
      </c>
      <c r="H49" s="462" t="s">
        <v>296</v>
      </c>
    </row>
    <row r="50" spans="1:8">
      <c r="A50" s="58" t="s">
        <v>286</v>
      </c>
      <c r="B50" s="48"/>
      <c r="C50" s="72"/>
      <c r="D50" s="72"/>
      <c r="E50" s="72"/>
      <c r="F50" s="72"/>
      <c r="G50" s="72"/>
      <c r="H50" s="72"/>
    </row>
    <row r="51" spans="1:8">
      <c r="A51" s="54" t="s">
        <v>32</v>
      </c>
      <c r="B51" s="54"/>
      <c r="C51" s="64">
        <v>152612.563384824</v>
      </c>
      <c r="D51" s="64">
        <v>611379.47714213596</v>
      </c>
      <c r="E51" s="64">
        <v>158549.774756756</v>
      </c>
      <c r="F51" s="64">
        <v>152409.10793522801</v>
      </c>
      <c r="G51" s="64">
        <v>148834.339757807</v>
      </c>
      <c r="H51" s="64">
        <v>151586.25469234501</v>
      </c>
    </row>
    <row r="52" spans="1:8">
      <c r="A52" s="56" t="s">
        <v>33</v>
      </c>
      <c r="B52" s="56"/>
      <c r="C52" s="66">
        <v>-82733.914373477994</v>
      </c>
      <c r="D52" s="66">
        <v>-295855.70565712801</v>
      </c>
      <c r="E52" s="66">
        <v>-74400.374238977995</v>
      </c>
      <c r="F52" s="66">
        <v>-71359.263477433997</v>
      </c>
      <c r="G52" s="66">
        <v>-71267.407513140002</v>
      </c>
      <c r="H52" s="66">
        <v>-78828.660427576004</v>
      </c>
    </row>
    <row r="53" spans="1:8">
      <c r="A53" s="54" t="s">
        <v>34</v>
      </c>
      <c r="B53" s="54"/>
      <c r="C53" s="64">
        <v>69878.649011346002</v>
      </c>
      <c r="D53" s="64">
        <v>315523.77148500801</v>
      </c>
      <c r="E53" s="64">
        <v>84149.400517778005</v>
      </c>
      <c r="F53" s="64">
        <v>81049.844457793995</v>
      </c>
      <c r="G53" s="64">
        <v>77566.932244666998</v>
      </c>
      <c r="H53" s="64">
        <v>72757.594264768995</v>
      </c>
    </row>
    <row r="54" spans="1:8">
      <c r="A54" s="56" t="s">
        <v>297</v>
      </c>
      <c r="B54" s="56"/>
      <c r="C54" s="66">
        <v>792.19815388699999</v>
      </c>
      <c r="D54" s="66">
        <v>-3929.5494593069998</v>
      </c>
      <c r="E54" s="66">
        <v>-5006.0580089060004</v>
      </c>
      <c r="F54" s="66">
        <v>-2473.5883787570001</v>
      </c>
      <c r="G54" s="66">
        <v>4247.9308533269996</v>
      </c>
      <c r="H54" s="66">
        <v>-697.83392497099999</v>
      </c>
    </row>
    <row r="55" spans="1:8">
      <c r="A55" s="54" t="s">
        <v>36</v>
      </c>
      <c r="B55" s="54"/>
      <c r="C55" s="64">
        <v>70670.847165233004</v>
      </c>
      <c r="D55" s="64">
        <v>311594.22202570102</v>
      </c>
      <c r="E55" s="64">
        <v>79143.342508871996</v>
      </c>
      <c r="F55" s="64">
        <v>78576.256079037004</v>
      </c>
      <c r="G55" s="64">
        <v>81814.863097994006</v>
      </c>
      <c r="H55" s="64">
        <v>72059.760339797998</v>
      </c>
    </row>
    <row r="56" spans="1:8">
      <c r="A56" s="48" t="s">
        <v>81</v>
      </c>
      <c r="B56" s="48"/>
      <c r="C56" s="66">
        <v>80.549738787999999</v>
      </c>
      <c r="D56" s="66">
        <v>-151.22303437900001</v>
      </c>
      <c r="E56" s="66">
        <v>23.940963310000001</v>
      </c>
      <c r="F56" s="66">
        <v>-57.809432956000002</v>
      </c>
      <c r="G56" s="66">
        <v>-142.170888531</v>
      </c>
      <c r="H56" s="66">
        <v>24.816323797999999</v>
      </c>
    </row>
    <row r="57" spans="1:8">
      <c r="A57" s="56" t="s">
        <v>37</v>
      </c>
      <c r="B57" s="56"/>
      <c r="C57" s="66">
        <v>0</v>
      </c>
      <c r="D57" s="66">
        <v>16.228259999999999</v>
      </c>
      <c r="E57" s="66">
        <v>14.749359999999999</v>
      </c>
      <c r="F57" s="66">
        <v>1.9439</v>
      </c>
      <c r="G57" s="66">
        <v>-5.0000000000000001E-3</v>
      </c>
      <c r="H57" s="66">
        <v>-0.46</v>
      </c>
    </row>
    <row r="58" spans="1:8">
      <c r="A58" s="54" t="s">
        <v>103</v>
      </c>
      <c r="B58" s="54"/>
      <c r="C58" s="64">
        <v>70751.396904021007</v>
      </c>
      <c r="D58" s="64">
        <v>311459.22725132201</v>
      </c>
      <c r="E58" s="64">
        <v>79182.032832181998</v>
      </c>
      <c r="F58" s="64">
        <v>78520.390546081006</v>
      </c>
      <c r="G58" s="64">
        <v>81672.687209462994</v>
      </c>
      <c r="H58" s="64">
        <v>72084.116663595996</v>
      </c>
    </row>
    <row r="59" spans="1:8">
      <c r="A59" s="463"/>
      <c r="B59" s="463"/>
      <c r="C59" s="465"/>
      <c r="D59" s="465"/>
      <c r="E59" s="465"/>
      <c r="F59" s="465"/>
      <c r="G59" s="465"/>
      <c r="H59" s="465"/>
    </row>
    <row r="60" spans="1:8">
      <c r="A60" s="59" t="s">
        <v>195</v>
      </c>
      <c r="B60" s="60"/>
      <c r="C60" s="178">
        <v>0.54211732336123752</v>
      </c>
      <c r="D60" s="178">
        <v>0.4839150097744388</v>
      </c>
      <c r="E60" s="178">
        <v>0.46925562873313198</v>
      </c>
      <c r="F60" s="178">
        <v>0.46820865527118499</v>
      </c>
      <c r="G60" s="178">
        <v>0.47883712609006096</v>
      </c>
      <c r="H60" s="178">
        <v>0.52002512092909958</v>
      </c>
    </row>
    <row r="61" spans="1:8">
      <c r="A61" s="48" t="s">
        <v>101</v>
      </c>
      <c r="B61" s="48"/>
      <c r="C61" s="62">
        <v>1088186.5984308261</v>
      </c>
      <c r="D61" s="62">
        <v>1007580.5864228497</v>
      </c>
      <c r="E61" s="62">
        <v>1007580.5864228497</v>
      </c>
      <c r="F61" s="62">
        <v>987903.45126221364</v>
      </c>
      <c r="G61" s="62">
        <v>968794.25425966294</v>
      </c>
      <c r="H61" s="62">
        <v>932111.09150072502</v>
      </c>
    </row>
    <row r="62" spans="1:8">
      <c r="A62" s="48" t="s">
        <v>199</v>
      </c>
      <c r="B62" s="48"/>
      <c r="C62" s="62">
        <v>8413201.3876037002</v>
      </c>
      <c r="D62" s="62">
        <v>7220878.1209342973</v>
      </c>
      <c r="E62" s="62">
        <v>7220878.1209342973</v>
      </c>
      <c r="F62" s="62">
        <v>7571483.6169271767</v>
      </c>
      <c r="G62" s="62">
        <v>7383679.450679725</v>
      </c>
      <c r="H62" s="62">
        <v>7281630.644851177</v>
      </c>
    </row>
    <row r="64" spans="1:8">
      <c r="A64" s="461" t="s">
        <v>9</v>
      </c>
      <c r="B64" s="461"/>
      <c r="C64" s="462" t="s">
        <v>351</v>
      </c>
      <c r="D64" s="462" t="s">
        <v>338</v>
      </c>
      <c r="E64" s="462" t="s">
        <v>339</v>
      </c>
      <c r="F64" s="462" t="s">
        <v>331</v>
      </c>
      <c r="G64" s="462" t="s">
        <v>314</v>
      </c>
      <c r="H64" s="462" t="s">
        <v>296</v>
      </c>
    </row>
    <row r="65" spans="1:8">
      <c r="A65" s="58" t="s">
        <v>300</v>
      </c>
      <c r="B65" s="48"/>
      <c r="C65" s="72"/>
      <c r="D65" s="72"/>
      <c r="E65" s="72"/>
      <c r="F65" s="72"/>
      <c r="G65" s="72"/>
      <c r="H65" s="72"/>
    </row>
    <row r="66" spans="1:8">
      <c r="A66" s="54" t="s">
        <v>32</v>
      </c>
      <c r="B66" s="54"/>
      <c r="C66" s="64">
        <v>897757.70856527996</v>
      </c>
      <c r="D66" s="64">
        <v>3181099.422673353</v>
      </c>
      <c r="E66" s="64">
        <v>892543.736514661</v>
      </c>
      <c r="F66" s="64">
        <v>814951.43235873803</v>
      </c>
      <c r="G66" s="64">
        <v>722535.66613423196</v>
      </c>
      <c r="H66" s="64">
        <v>751068.58766572201</v>
      </c>
    </row>
    <row r="67" spans="1:8">
      <c r="A67" s="56" t="s">
        <v>33</v>
      </c>
      <c r="B67" s="56"/>
      <c r="C67" s="66">
        <v>-588855.90875491605</v>
      </c>
      <c r="D67" s="66">
        <v>-2015658.6988321389</v>
      </c>
      <c r="E67" s="66">
        <v>-548857.74744016305</v>
      </c>
      <c r="F67" s="66">
        <v>-476708.94606347702</v>
      </c>
      <c r="G67" s="66">
        <v>-489912.40951993602</v>
      </c>
      <c r="H67" s="66">
        <v>-500179.595808563</v>
      </c>
    </row>
    <row r="68" spans="1:8">
      <c r="A68" s="54" t="s">
        <v>34</v>
      </c>
      <c r="B68" s="54"/>
      <c r="C68" s="64">
        <v>308901.79981036403</v>
      </c>
      <c r="D68" s="64">
        <v>1165440.7238412141</v>
      </c>
      <c r="E68" s="64">
        <v>343685.98907449801</v>
      </c>
      <c r="F68" s="64">
        <v>338242.48629526101</v>
      </c>
      <c r="G68" s="64">
        <v>232623.256614296</v>
      </c>
      <c r="H68" s="64">
        <v>250888.99185715901</v>
      </c>
    </row>
    <row r="69" spans="1:8">
      <c r="A69" s="56" t="s">
        <v>297</v>
      </c>
      <c r="B69" s="56"/>
      <c r="C69" s="66">
        <v>-74434.335359168006</v>
      </c>
      <c r="D69" s="66">
        <v>-365251.22944294999</v>
      </c>
      <c r="E69" s="66">
        <v>-128717.858879591</v>
      </c>
      <c r="F69" s="66">
        <v>-84629.302207793997</v>
      </c>
      <c r="G69" s="66">
        <v>-107297.53883527</v>
      </c>
      <c r="H69" s="66">
        <v>-44606.529520295</v>
      </c>
    </row>
    <row r="70" spans="1:8">
      <c r="A70" s="136" t="s">
        <v>153</v>
      </c>
      <c r="B70" s="56"/>
      <c r="C70" s="66">
        <v>-59084.167494918001</v>
      </c>
      <c r="D70" s="66">
        <v>-165382.64151671901</v>
      </c>
      <c r="E70" s="66">
        <v>-65705.910104832001</v>
      </c>
      <c r="F70" s="66">
        <v>-43614.884387919003</v>
      </c>
      <c r="G70" s="66">
        <v>-16267.950465247999</v>
      </c>
      <c r="H70" s="66">
        <v>-39793.89655872</v>
      </c>
    </row>
    <row r="71" spans="1:8">
      <c r="A71" s="136" t="s">
        <v>292</v>
      </c>
      <c r="B71" s="56"/>
      <c r="C71" s="66">
        <v>-15350.167864249999</v>
      </c>
      <c r="D71" s="66">
        <v>-199868.587926231</v>
      </c>
      <c r="E71" s="66">
        <v>-63011.948774759003</v>
      </c>
      <c r="F71" s="66">
        <v>-41014.417819875001</v>
      </c>
      <c r="G71" s="66">
        <v>-91029.588370022</v>
      </c>
      <c r="H71" s="66">
        <v>-4812.6329615750001</v>
      </c>
    </row>
    <row r="72" spans="1:8">
      <c r="A72" s="54" t="s">
        <v>36</v>
      </c>
      <c r="B72" s="54"/>
      <c r="C72" s="64">
        <v>234467.46445119599</v>
      </c>
      <c r="D72" s="64">
        <v>800189.49439826398</v>
      </c>
      <c r="E72" s="64">
        <v>214968.13019490699</v>
      </c>
      <c r="F72" s="64">
        <v>253613.184087467</v>
      </c>
      <c r="G72" s="64">
        <v>125325.717779026</v>
      </c>
      <c r="H72" s="64">
        <v>206282.462336864</v>
      </c>
    </row>
    <row r="73" spans="1:8">
      <c r="A73" s="48" t="s">
        <v>81</v>
      </c>
      <c r="B73" s="48"/>
      <c r="C73" s="66">
        <v>110026.707551774</v>
      </c>
      <c r="D73" s="66">
        <v>301743.97354561102</v>
      </c>
      <c r="E73" s="66">
        <v>63226.883158896002</v>
      </c>
      <c r="F73" s="66">
        <v>82197.582880952003</v>
      </c>
      <c r="G73" s="66">
        <v>71122.948865983999</v>
      </c>
      <c r="H73" s="66">
        <v>85196.558639779003</v>
      </c>
    </row>
    <row r="74" spans="1:8">
      <c r="A74" s="56" t="s">
        <v>37</v>
      </c>
      <c r="B74" s="56"/>
      <c r="C74" s="66">
        <v>-45876.404902973998</v>
      </c>
      <c r="D74" s="66">
        <v>-249200.992010866</v>
      </c>
      <c r="E74" s="66">
        <v>-53186.537794044998</v>
      </c>
      <c r="F74" s="66">
        <v>-64367.896001660003</v>
      </c>
      <c r="G74" s="66">
        <v>-42404.079667580998</v>
      </c>
      <c r="H74" s="66">
        <v>-89242.478547580002</v>
      </c>
    </row>
    <row r="75" spans="1:8">
      <c r="A75" s="54" t="s">
        <v>38</v>
      </c>
      <c r="B75" s="54"/>
      <c r="C75" s="64">
        <v>298617.76709999598</v>
      </c>
      <c r="D75" s="64">
        <v>852732.47593300894</v>
      </c>
      <c r="E75" s="64">
        <v>225008.47555975799</v>
      </c>
      <c r="F75" s="64">
        <v>271442.87096675899</v>
      </c>
      <c r="G75" s="64">
        <v>154044.58697742899</v>
      </c>
      <c r="H75" s="64">
        <v>202236.542429063</v>
      </c>
    </row>
    <row r="76" spans="1:8">
      <c r="A76" s="463"/>
      <c r="B76" s="463"/>
      <c r="C76" s="465"/>
      <c r="D76" s="465"/>
      <c r="E76" s="465"/>
      <c r="F76" s="465"/>
      <c r="G76" s="465"/>
      <c r="H76" s="465"/>
    </row>
    <row r="77" spans="1:8">
      <c r="A77" s="59" t="s">
        <v>195</v>
      </c>
      <c r="B77" s="60"/>
      <c r="C77" s="178">
        <v>0.65591852137474316</v>
      </c>
      <c r="D77" s="178">
        <v>0.63363586955676054</v>
      </c>
      <c r="E77" s="178">
        <v>0.61493652914245445</v>
      </c>
      <c r="F77" s="178">
        <v>0.58495381090836818</v>
      </c>
      <c r="G77" s="178">
        <v>0.67804598787642489</v>
      </c>
      <c r="H77" s="178">
        <v>0.66595728276041</v>
      </c>
    </row>
    <row r="78" spans="1:8">
      <c r="A78" s="48" t="s">
        <v>101</v>
      </c>
      <c r="B78" s="48"/>
      <c r="C78" s="62">
        <v>7979154.2707892628</v>
      </c>
      <c r="D78" s="62">
        <v>7417467.5799094262</v>
      </c>
      <c r="E78" s="62">
        <v>7417467.5799094262</v>
      </c>
      <c r="F78" s="62">
        <v>7301590.8413281068</v>
      </c>
      <c r="G78" s="62">
        <v>7202097.1195524959</v>
      </c>
      <c r="H78" s="62">
        <v>7053540.3694835249</v>
      </c>
    </row>
    <row r="79" spans="1:8">
      <c r="A79" s="48" t="s">
        <v>199</v>
      </c>
      <c r="B79" s="48"/>
      <c r="C79" s="62">
        <v>66015897.076310709</v>
      </c>
      <c r="D79" s="62">
        <v>67872958.155199066</v>
      </c>
      <c r="E79" s="62">
        <v>67872958.155199066</v>
      </c>
      <c r="F79" s="62">
        <v>63034426.639433034</v>
      </c>
      <c r="G79" s="62">
        <v>62724673.152377926</v>
      </c>
      <c r="H79" s="62">
        <v>60549432.545208126</v>
      </c>
    </row>
    <row r="81" spans="1:8">
      <c r="A81" s="461" t="s">
        <v>9</v>
      </c>
      <c r="B81" s="461"/>
      <c r="C81" s="462" t="s">
        <v>351</v>
      </c>
      <c r="D81" s="462" t="s">
        <v>338</v>
      </c>
      <c r="E81" s="462" t="s">
        <v>339</v>
      </c>
      <c r="F81" s="462" t="s">
        <v>331</v>
      </c>
      <c r="G81" s="462" t="s">
        <v>314</v>
      </c>
      <c r="H81" s="462" t="s">
        <v>296</v>
      </c>
    </row>
    <row r="82" spans="1:8">
      <c r="A82" s="54" t="s">
        <v>352</v>
      </c>
      <c r="B82" s="56"/>
      <c r="C82" s="71"/>
      <c r="D82" s="71"/>
      <c r="E82" s="71"/>
      <c r="F82" s="71"/>
      <c r="G82" s="71"/>
      <c r="H82" s="71"/>
    </row>
    <row r="83" spans="1:8">
      <c r="A83" s="54" t="s">
        <v>32</v>
      </c>
      <c r="B83" s="54"/>
      <c r="C83" s="64">
        <v>1246735.2701422281</v>
      </c>
      <c r="D83" s="64">
        <v>4949698.4348816238</v>
      </c>
      <c r="E83" s="64">
        <v>1253305.1910537011</v>
      </c>
      <c r="F83" s="64">
        <v>1228751.255750672</v>
      </c>
      <c r="G83" s="64">
        <v>1245575.744794043</v>
      </c>
      <c r="H83" s="64">
        <v>1222066.243283208</v>
      </c>
    </row>
    <row r="84" spans="1:8">
      <c r="A84" s="56" t="s">
        <v>33</v>
      </c>
      <c r="B84" s="56"/>
      <c r="C84" s="66">
        <v>-681360.55473319301</v>
      </c>
      <c r="D84" s="66">
        <v>-2571926.5455160788</v>
      </c>
      <c r="E84" s="66">
        <v>-633889.69887165003</v>
      </c>
      <c r="F84" s="66">
        <v>-621986.20112791006</v>
      </c>
      <c r="G84" s="66">
        <v>-632524.07058311801</v>
      </c>
      <c r="H84" s="66">
        <v>-683526.57493340096</v>
      </c>
    </row>
    <row r="85" spans="1:8">
      <c r="A85" s="54" t="s">
        <v>34</v>
      </c>
      <c r="B85" s="54"/>
      <c r="C85" s="64">
        <v>565374.71540903498</v>
      </c>
      <c r="D85" s="64">
        <v>2377771.889365545</v>
      </c>
      <c r="E85" s="64">
        <v>619415.49218205095</v>
      </c>
      <c r="F85" s="64">
        <v>606765.05462276202</v>
      </c>
      <c r="G85" s="64">
        <v>613051.674210925</v>
      </c>
      <c r="H85" s="64">
        <v>538539.66834980703</v>
      </c>
    </row>
    <row r="86" spans="1:8">
      <c r="A86" s="56" t="s">
        <v>297</v>
      </c>
      <c r="B86" s="56"/>
      <c r="C86" s="66">
        <v>-402399.79951762501</v>
      </c>
      <c r="D86" s="66">
        <v>-1498566.879464698</v>
      </c>
      <c r="E86" s="66">
        <v>-376275.92998216598</v>
      </c>
      <c r="F86" s="66">
        <v>-370102.93752549501</v>
      </c>
      <c r="G86" s="66">
        <v>-381348.449487573</v>
      </c>
      <c r="H86" s="66">
        <v>-370839.56246946403</v>
      </c>
    </row>
    <row r="87" spans="1:8">
      <c r="A87" s="54" t="s">
        <v>36</v>
      </c>
      <c r="B87" s="54"/>
      <c r="C87" s="64">
        <v>162974.91589141</v>
      </c>
      <c r="D87" s="64">
        <v>879205.00990084698</v>
      </c>
      <c r="E87" s="64">
        <v>243139.562199885</v>
      </c>
      <c r="F87" s="64">
        <v>236662.11709726701</v>
      </c>
      <c r="G87" s="64">
        <v>231703.224723352</v>
      </c>
      <c r="H87" s="64">
        <v>167700.10588034301</v>
      </c>
    </row>
    <row r="88" spans="1:8">
      <c r="A88" s="48" t="s">
        <v>81</v>
      </c>
      <c r="B88" s="48"/>
      <c r="C88" s="66">
        <v>2766.3778499680002</v>
      </c>
      <c r="D88" s="66">
        <v>35534.390151788</v>
      </c>
      <c r="E88" s="66">
        <v>6017.1378814399995</v>
      </c>
      <c r="F88" s="66">
        <v>7925.9291534479999</v>
      </c>
      <c r="G88" s="66">
        <v>8932.0297710840005</v>
      </c>
      <c r="H88" s="66">
        <v>12659.293345816001</v>
      </c>
    </row>
    <row r="89" spans="1:8">
      <c r="A89" s="56" t="s">
        <v>37</v>
      </c>
      <c r="B89" s="56"/>
      <c r="C89" s="66">
        <v>1.211873389</v>
      </c>
      <c r="D89" s="66">
        <v>-409.85188125399998</v>
      </c>
      <c r="E89" s="66">
        <v>-1740.092081989</v>
      </c>
      <c r="F89" s="66">
        <v>-67.339430327000002</v>
      </c>
      <c r="G89" s="66">
        <v>2881.3941710859999</v>
      </c>
      <c r="H89" s="66">
        <v>-1483.8145400240001</v>
      </c>
    </row>
    <row r="90" spans="1:8">
      <c r="A90" s="54" t="s">
        <v>38</v>
      </c>
      <c r="B90" s="54"/>
      <c r="C90" s="64">
        <v>165742.505614767</v>
      </c>
      <c r="D90" s="64">
        <v>914329.548171381</v>
      </c>
      <c r="E90" s="64">
        <v>247416.607999336</v>
      </c>
      <c r="F90" s="64">
        <v>244520.706820388</v>
      </c>
      <c r="G90" s="64">
        <v>243516.64866552199</v>
      </c>
      <c r="H90" s="64">
        <v>178875.584686135</v>
      </c>
    </row>
    <row r="91" spans="1:8">
      <c r="A91" s="463"/>
      <c r="B91" s="463"/>
      <c r="C91" s="465"/>
      <c r="D91" s="465"/>
      <c r="E91" s="465"/>
      <c r="F91" s="465"/>
      <c r="G91" s="465"/>
      <c r="H91" s="465"/>
    </row>
    <row r="92" spans="1:8">
      <c r="A92" s="59" t="s">
        <v>195</v>
      </c>
      <c r="B92" s="60"/>
      <c r="C92" s="178">
        <v>0.54651582501188334</v>
      </c>
      <c r="D92" s="178">
        <v>0.51961277628373104</v>
      </c>
      <c r="E92" s="178">
        <v>0.5057744142420052</v>
      </c>
      <c r="F92" s="178">
        <v>0.5061937460628877</v>
      </c>
      <c r="G92" s="178">
        <v>0.50781662474304712</v>
      </c>
      <c r="H92" s="178">
        <v>0.55932039583798321</v>
      </c>
    </row>
    <row r="93" spans="1:8">
      <c r="A93" s="48" t="s">
        <v>201</v>
      </c>
      <c r="B93" s="48"/>
      <c r="C93" s="61">
        <v>106329967.79391456</v>
      </c>
      <c r="D93" s="61">
        <v>104121774.11287823</v>
      </c>
      <c r="E93" s="61">
        <v>105943433.89131019</v>
      </c>
      <c r="F93" s="61">
        <v>104185131.94542955</v>
      </c>
      <c r="G93" s="61">
        <v>103730346.20066856</v>
      </c>
      <c r="H93" s="61">
        <v>102628184.41410461</v>
      </c>
    </row>
    <row r="94" spans="1:8">
      <c r="A94" s="48" t="s">
        <v>196</v>
      </c>
      <c r="B94" s="48"/>
      <c r="C94" s="61">
        <v>107987059.34204039</v>
      </c>
      <c r="D94" s="61">
        <v>105453495.86054198</v>
      </c>
      <c r="E94" s="61">
        <v>107692282.06131928</v>
      </c>
      <c r="F94" s="61">
        <v>105735689.75904068</v>
      </c>
      <c r="G94" s="61">
        <v>104723782.03403489</v>
      </c>
      <c r="H94" s="61">
        <v>103662229.58777305</v>
      </c>
    </row>
    <row r="95" spans="1:8">
      <c r="A95" s="48" t="s">
        <v>198</v>
      </c>
      <c r="B95" s="48"/>
      <c r="C95" s="70">
        <v>149.05482266835577</v>
      </c>
      <c r="D95" s="70">
        <v>142.10689434577802</v>
      </c>
      <c r="E95" s="70">
        <v>139.7596643993173</v>
      </c>
      <c r="F95" s="70">
        <v>140.01060129041366</v>
      </c>
      <c r="G95" s="70">
        <v>145.65877667162059</v>
      </c>
      <c r="H95" s="70">
        <v>143.09534492713689</v>
      </c>
    </row>
    <row r="96" spans="1:8">
      <c r="A96" s="48" t="s">
        <v>101</v>
      </c>
      <c r="B96" s="48"/>
      <c r="C96" s="62">
        <v>10905411.402416464</v>
      </c>
      <c r="D96" s="62">
        <v>10713229.766261507</v>
      </c>
      <c r="E96" s="62">
        <v>10713229.766261507</v>
      </c>
      <c r="F96" s="62">
        <v>10684610.917517535</v>
      </c>
      <c r="G96" s="62">
        <v>10647894.34695337</v>
      </c>
      <c r="H96" s="62">
        <v>10515093.963699888</v>
      </c>
    </row>
    <row r="97" spans="1:8">
      <c r="A97" s="48" t="s">
        <v>199</v>
      </c>
      <c r="B97" s="48"/>
      <c r="C97" s="62">
        <v>83276166.445838779</v>
      </c>
      <c r="D97" s="62">
        <v>85835227.820824385</v>
      </c>
      <c r="E97" s="62">
        <v>85835227.820824385</v>
      </c>
      <c r="F97" s="62">
        <v>84248059.144143119</v>
      </c>
      <c r="G97" s="62">
        <v>84017962.589881063</v>
      </c>
      <c r="H97" s="62">
        <v>84037035.846422583</v>
      </c>
    </row>
    <row r="99" spans="1:8">
      <c r="A99" s="461" t="s">
        <v>9</v>
      </c>
      <c r="B99" s="461"/>
      <c r="C99" s="462" t="s">
        <v>351</v>
      </c>
      <c r="D99" s="462" t="s">
        <v>338</v>
      </c>
      <c r="E99" s="462" t="s">
        <v>339</v>
      </c>
      <c r="F99" s="462" t="s">
        <v>331</v>
      </c>
      <c r="G99" s="462" t="s">
        <v>314</v>
      </c>
      <c r="H99" s="462" t="s">
        <v>296</v>
      </c>
    </row>
    <row r="100" spans="1:8">
      <c r="A100" s="54" t="s">
        <v>213</v>
      </c>
      <c r="B100" s="56"/>
      <c r="C100" s="71"/>
      <c r="D100" s="71"/>
      <c r="E100" s="71"/>
      <c r="F100" s="71"/>
      <c r="G100" s="71"/>
      <c r="H100" s="71"/>
    </row>
    <row r="101" spans="1:8">
      <c r="A101" s="54" t="s">
        <v>32</v>
      </c>
      <c r="B101" s="54"/>
      <c r="C101" s="64">
        <v>839841.43260620395</v>
      </c>
      <c r="D101" s="64">
        <v>3656066.8752774182</v>
      </c>
      <c r="E101" s="64">
        <v>843454.95324465097</v>
      </c>
      <c r="F101" s="64">
        <v>861277.54910205095</v>
      </c>
      <c r="G101" s="64">
        <v>999238.84199848794</v>
      </c>
      <c r="H101" s="64">
        <v>952095.53093222796</v>
      </c>
    </row>
    <row r="102" spans="1:8">
      <c r="A102" s="56" t="s">
        <v>33</v>
      </c>
      <c r="B102" s="56"/>
      <c r="C102" s="66">
        <v>-413844.83936209697</v>
      </c>
      <c r="D102" s="66">
        <v>-1555717.242592199</v>
      </c>
      <c r="E102" s="66">
        <v>-403061.13602495298</v>
      </c>
      <c r="F102" s="66">
        <v>-380505.11810999498</v>
      </c>
      <c r="G102" s="66">
        <v>-379336.34667213197</v>
      </c>
      <c r="H102" s="66">
        <v>-392814.64178511902</v>
      </c>
    </row>
    <row r="103" spans="1:8">
      <c r="A103" s="54" t="s">
        <v>34</v>
      </c>
      <c r="B103" s="54"/>
      <c r="C103" s="64">
        <v>425996.59324410697</v>
      </c>
      <c r="D103" s="64">
        <v>2100349.6326852189</v>
      </c>
      <c r="E103" s="64">
        <v>440393.81721969799</v>
      </c>
      <c r="F103" s="64">
        <v>480772.43099205598</v>
      </c>
      <c r="G103" s="64">
        <v>619902.49532635603</v>
      </c>
      <c r="H103" s="64">
        <v>559280.889147109</v>
      </c>
    </row>
    <row r="104" spans="1:8">
      <c r="A104" s="56" t="s">
        <v>297</v>
      </c>
      <c r="B104" s="56"/>
      <c r="C104" s="66">
        <v>-57408.559033812002</v>
      </c>
      <c r="D104" s="66">
        <v>-201891.85076880999</v>
      </c>
      <c r="E104" s="66">
        <v>-64943.417916056998</v>
      </c>
      <c r="F104" s="66">
        <v>-32347.740328063999</v>
      </c>
      <c r="G104" s="66">
        <v>-58239.105095156003</v>
      </c>
      <c r="H104" s="66">
        <v>-46361.587429533</v>
      </c>
    </row>
    <row r="105" spans="1:8">
      <c r="A105" s="54" t="s">
        <v>36</v>
      </c>
      <c r="B105" s="54"/>
      <c r="C105" s="64">
        <v>368588.03421029501</v>
      </c>
      <c r="D105" s="64">
        <v>1898457.781916409</v>
      </c>
      <c r="E105" s="64">
        <v>375450.399303641</v>
      </c>
      <c r="F105" s="64">
        <v>448424.69066399202</v>
      </c>
      <c r="G105" s="64">
        <v>561663.39023120003</v>
      </c>
      <c r="H105" s="64">
        <v>512919.30171757599</v>
      </c>
    </row>
    <row r="106" spans="1:8">
      <c r="A106" s="48" t="s">
        <v>81</v>
      </c>
      <c r="B106" s="48"/>
      <c r="C106" s="66">
        <v>-263.76459621100003</v>
      </c>
      <c r="D106" s="66">
        <v>-239.52082029900001</v>
      </c>
      <c r="E106" s="66">
        <v>-252.26097046300001</v>
      </c>
      <c r="F106" s="66">
        <v>12.551472137999999</v>
      </c>
      <c r="G106" s="66">
        <v>0.188678026</v>
      </c>
      <c r="H106" s="66">
        <v>0</v>
      </c>
    </row>
    <row r="107" spans="1:8">
      <c r="A107" s="56" t="s">
        <v>37</v>
      </c>
      <c r="B107" s="56"/>
      <c r="C107" s="66">
        <v>-31349.228911265</v>
      </c>
      <c r="D107" s="66">
        <v>-62365.893953423998</v>
      </c>
      <c r="E107" s="66">
        <v>-32373.93645967</v>
      </c>
      <c r="F107" s="66">
        <v>-3761.9196107060002</v>
      </c>
      <c r="G107" s="66">
        <v>-12323.769803141</v>
      </c>
      <c r="H107" s="66">
        <v>-13906.268079907</v>
      </c>
    </row>
    <row r="108" spans="1:8">
      <c r="A108" s="54" t="s">
        <v>38</v>
      </c>
      <c r="B108" s="54"/>
      <c r="C108" s="64">
        <v>336975.04070281901</v>
      </c>
      <c r="D108" s="64">
        <v>1835852.3671426859</v>
      </c>
      <c r="E108" s="64">
        <v>342824.20187350799</v>
      </c>
      <c r="F108" s="64">
        <v>444675.32252542401</v>
      </c>
      <c r="G108" s="64">
        <v>549339.80910608498</v>
      </c>
      <c r="H108" s="64">
        <v>499013.033637669</v>
      </c>
    </row>
    <row r="109" spans="1:8">
      <c r="A109" s="463"/>
      <c r="B109" s="463"/>
      <c r="C109" s="465"/>
      <c r="D109" s="465"/>
      <c r="E109" s="465"/>
      <c r="F109" s="465"/>
      <c r="G109" s="465"/>
      <c r="H109" s="465"/>
    </row>
    <row r="110" spans="1:8">
      <c r="A110" s="59" t="s">
        <v>195</v>
      </c>
      <c r="B110" s="60"/>
      <c r="C110" s="178">
        <v>0.49276544749387957</v>
      </c>
      <c r="D110" s="178">
        <v>0.42551662638122639</v>
      </c>
      <c r="E110" s="178">
        <v>0.47786919084941554</v>
      </c>
      <c r="F110" s="178">
        <v>0.44179152063896387</v>
      </c>
      <c r="G110" s="178">
        <v>0.37962530150795115</v>
      </c>
      <c r="H110" s="178">
        <v>0.41257902072127289</v>
      </c>
    </row>
    <row r="111" spans="1:8">
      <c r="A111" s="48" t="s">
        <v>101</v>
      </c>
      <c r="B111" s="48"/>
      <c r="C111" s="62">
        <v>7466792.7887035906</v>
      </c>
      <c r="D111" s="62">
        <v>7077094.0180845195</v>
      </c>
      <c r="E111" s="62">
        <v>7077094.0180845195</v>
      </c>
      <c r="F111" s="62">
        <v>7029169.7306764955</v>
      </c>
      <c r="G111" s="62">
        <v>7025556.7786734849</v>
      </c>
      <c r="H111" s="62">
        <v>6983588.9847651962</v>
      </c>
    </row>
    <row r="112" spans="1:8">
      <c r="A112" s="48" t="s">
        <v>199</v>
      </c>
      <c r="B112" s="48"/>
      <c r="C112" s="62">
        <v>60177796.281250156</v>
      </c>
      <c r="D112" s="62">
        <v>61352222.773750179</v>
      </c>
      <c r="E112" s="62">
        <v>61352222.773750179</v>
      </c>
      <c r="F112" s="62">
        <v>59905742.079100691</v>
      </c>
      <c r="G112" s="62">
        <v>58906368.775391042</v>
      </c>
      <c r="H112" s="62">
        <v>57938124.694975488</v>
      </c>
    </row>
    <row r="113" spans="1:8">
      <c r="A113" s="48" t="s">
        <v>202</v>
      </c>
      <c r="B113" s="48"/>
      <c r="C113" s="61">
        <v>66509302.905490801</v>
      </c>
      <c r="D113" s="61">
        <v>63308993.381405458</v>
      </c>
      <c r="E113" s="61">
        <v>65418271.240898527</v>
      </c>
      <c r="F113" s="61">
        <v>64179771.023665711</v>
      </c>
      <c r="G113" s="61">
        <v>62729015.610822007</v>
      </c>
      <c r="H113" s="61">
        <v>60908915.650235608</v>
      </c>
    </row>
    <row r="114" spans="1:8">
      <c r="A114" s="48" t="s">
        <v>203</v>
      </c>
      <c r="B114" s="48"/>
      <c r="C114" s="49">
        <v>1808300</v>
      </c>
      <c r="D114" s="49">
        <v>1757836.5</v>
      </c>
      <c r="E114" s="49">
        <v>1796396</v>
      </c>
      <c r="F114" s="49">
        <v>1765280</v>
      </c>
      <c r="G114" s="49">
        <v>1747846</v>
      </c>
      <c r="H114" s="49">
        <v>1721824</v>
      </c>
    </row>
    <row r="116" spans="1:8">
      <c r="A116" s="461" t="s">
        <v>9</v>
      </c>
      <c r="B116" s="461"/>
      <c r="C116" s="462" t="s">
        <v>351</v>
      </c>
      <c r="D116" s="462" t="s">
        <v>338</v>
      </c>
      <c r="E116" s="462" t="s">
        <v>339</v>
      </c>
      <c r="F116" s="462" t="s">
        <v>331</v>
      </c>
      <c r="G116" s="462" t="s">
        <v>314</v>
      </c>
      <c r="H116" s="462" t="s">
        <v>296</v>
      </c>
    </row>
    <row r="117" spans="1:8">
      <c r="A117" s="54" t="s">
        <v>260</v>
      </c>
      <c r="B117" s="56"/>
      <c r="C117" s="72"/>
      <c r="D117" s="72"/>
      <c r="E117" s="72"/>
      <c r="F117" s="72"/>
      <c r="G117" s="72"/>
      <c r="H117" s="72"/>
    </row>
    <row r="118" spans="1:8">
      <c r="A118" s="54" t="s">
        <v>32</v>
      </c>
      <c r="B118" s="54"/>
      <c r="C118" s="64">
        <v>255411.364438902</v>
      </c>
      <c r="D118" s="64">
        <v>1060376.6209628759</v>
      </c>
      <c r="E118" s="64">
        <v>268024.29626244499</v>
      </c>
      <c r="F118" s="64">
        <v>264553.17986437998</v>
      </c>
      <c r="G118" s="64">
        <v>272679.79793214903</v>
      </c>
      <c r="H118" s="64">
        <v>255119.34690390201</v>
      </c>
    </row>
    <row r="119" spans="1:8">
      <c r="A119" s="56" t="s">
        <v>33</v>
      </c>
      <c r="B119" s="56"/>
      <c r="C119" s="66">
        <v>-166705.707316335</v>
      </c>
      <c r="D119" s="66">
        <v>-723582.94589837699</v>
      </c>
      <c r="E119" s="66">
        <v>-188374.013977664</v>
      </c>
      <c r="F119" s="66">
        <v>-177829.67251371799</v>
      </c>
      <c r="G119" s="66">
        <v>-174234.562972891</v>
      </c>
      <c r="H119" s="66">
        <v>-183144.696434104</v>
      </c>
    </row>
    <row r="120" spans="1:8">
      <c r="A120" s="54" t="s">
        <v>34</v>
      </c>
      <c r="B120" s="54"/>
      <c r="C120" s="64">
        <v>88705.657122567005</v>
      </c>
      <c r="D120" s="64">
        <v>336793.67506449902</v>
      </c>
      <c r="E120" s="64">
        <v>79650.282284781002</v>
      </c>
      <c r="F120" s="64">
        <v>86723.507350661996</v>
      </c>
      <c r="G120" s="64">
        <v>98445.234959257999</v>
      </c>
      <c r="H120" s="64">
        <v>71974.650469797998</v>
      </c>
    </row>
    <row r="121" spans="1:8">
      <c r="A121" s="56" t="s">
        <v>297</v>
      </c>
      <c r="B121" s="56"/>
      <c r="C121" s="66">
        <v>-27570.621579999999</v>
      </c>
      <c r="D121" s="66">
        <v>-102050.29950340001</v>
      </c>
      <c r="E121" s="66">
        <v>-29632.775213099001</v>
      </c>
      <c r="F121" s="66">
        <v>-26711.714053953001</v>
      </c>
      <c r="G121" s="66">
        <v>-22042.976641599998</v>
      </c>
      <c r="H121" s="66">
        <v>-23662.833594748001</v>
      </c>
    </row>
    <row r="122" spans="1:8">
      <c r="A122" s="54" t="s">
        <v>36</v>
      </c>
      <c r="B122" s="54"/>
      <c r="C122" s="64">
        <v>61135.035542566999</v>
      </c>
      <c r="D122" s="64">
        <v>234743.375561099</v>
      </c>
      <c r="E122" s="64">
        <v>50017.507071681997</v>
      </c>
      <c r="F122" s="64">
        <v>60011.793296709002</v>
      </c>
      <c r="G122" s="64">
        <v>76402.258317657994</v>
      </c>
      <c r="H122" s="64">
        <v>48311.816875049997</v>
      </c>
    </row>
    <row r="123" spans="1:8">
      <c r="A123" s="56" t="s">
        <v>81</v>
      </c>
      <c r="B123" s="56"/>
      <c r="C123" s="66">
        <v>-1837.1240556370001</v>
      </c>
      <c r="D123" s="66">
        <v>-8752.4875753420001</v>
      </c>
      <c r="E123" s="66">
        <v>-3348.194459158</v>
      </c>
      <c r="F123" s="66">
        <v>-1593.613760837</v>
      </c>
      <c r="G123" s="66">
        <v>-1962.5462010010001</v>
      </c>
      <c r="H123" s="66">
        <v>-1848.1331543460001</v>
      </c>
    </row>
    <row r="124" spans="1:8">
      <c r="A124" s="56" t="s">
        <v>37</v>
      </c>
      <c r="B124" s="56"/>
      <c r="C124" s="66">
        <v>-1.9928349999999999</v>
      </c>
      <c r="D124" s="66">
        <v>13083.380092169</v>
      </c>
      <c r="E124" s="66">
        <v>10465.747604321999</v>
      </c>
      <c r="F124" s="66">
        <v>600.94190271000002</v>
      </c>
      <c r="G124" s="66">
        <v>2187.2683381840002</v>
      </c>
      <c r="H124" s="66">
        <v>-170.57775304699999</v>
      </c>
    </row>
    <row r="125" spans="1:8">
      <c r="A125" s="54" t="s">
        <v>38</v>
      </c>
      <c r="B125" s="54"/>
      <c r="C125" s="64">
        <v>59295.918651929998</v>
      </c>
      <c r="D125" s="64">
        <v>239074.26807792601</v>
      </c>
      <c r="E125" s="64">
        <v>57135.060216846003</v>
      </c>
      <c r="F125" s="64">
        <v>59019.121438581999</v>
      </c>
      <c r="G125" s="64">
        <v>76626.980454841003</v>
      </c>
      <c r="H125" s="64">
        <v>46293.105967657</v>
      </c>
    </row>
    <row r="126" spans="1:8">
      <c r="A126" s="463"/>
      <c r="B126" s="463"/>
      <c r="C126" s="465"/>
      <c r="D126" s="465"/>
      <c r="E126" s="465"/>
      <c r="F126" s="465"/>
      <c r="G126" s="465"/>
      <c r="H126" s="465"/>
    </row>
    <row r="127" spans="1:8">
      <c r="A127" s="59" t="s">
        <v>195</v>
      </c>
      <c r="B127" s="60"/>
      <c r="C127" s="178">
        <v>0.6526949483338802</v>
      </c>
      <c r="D127" s="178">
        <v>0.68238296808291277</v>
      </c>
      <c r="E127" s="178">
        <v>0.70282439541679187</v>
      </c>
      <c r="F127" s="178">
        <v>0.6721887546574955</v>
      </c>
      <c r="G127" s="178">
        <v>0.63897129268170361</v>
      </c>
      <c r="H127" s="178">
        <v>0.71787850924175767</v>
      </c>
    </row>
    <row r="128" spans="1:8">
      <c r="A128" s="48" t="s">
        <v>101</v>
      </c>
      <c r="B128" s="48"/>
      <c r="C128" s="62">
        <v>801017.600464697</v>
      </c>
      <c r="D128" s="62">
        <v>1014870.309574728</v>
      </c>
      <c r="E128" s="62">
        <v>1014870.309574728</v>
      </c>
      <c r="F128" s="62">
        <v>1048516.4835840104</v>
      </c>
      <c r="G128" s="62">
        <v>1039684.7977769775</v>
      </c>
      <c r="H128" s="62">
        <v>1044949.9026342731</v>
      </c>
    </row>
    <row r="129" spans="1:8">
      <c r="A129" s="48" t="s">
        <v>199</v>
      </c>
      <c r="B129" s="48"/>
      <c r="C129" s="62">
        <v>4871236.8938250029</v>
      </c>
      <c r="D129" s="62">
        <v>5321194.9606849998</v>
      </c>
      <c r="E129" s="62">
        <v>5321194.9606849998</v>
      </c>
      <c r="F129" s="62">
        <v>5895459.4822327197</v>
      </c>
      <c r="G129" s="62">
        <v>6073034.1440645736</v>
      </c>
      <c r="H129" s="62">
        <v>5871064.7640762702</v>
      </c>
    </row>
    <row r="131" spans="1:8">
      <c r="A131" s="466" t="s">
        <v>9</v>
      </c>
      <c r="B131" s="466"/>
      <c r="C131" s="462" t="s">
        <v>351</v>
      </c>
      <c r="D131" s="462" t="s">
        <v>338</v>
      </c>
      <c r="E131" s="462" t="s">
        <v>339</v>
      </c>
      <c r="F131" s="462" t="s">
        <v>331</v>
      </c>
      <c r="G131" s="462" t="s">
        <v>314</v>
      </c>
      <c r="H131" s="462" t="s">
        <v>296</v>
      </c>
    </row>
    <row r="132" spans="1:8">
      <c r="A132" s="54" t="s">
        <v>215</v>
      </c>
      <c r="B132" s="56"/>
      <c r="C132" s="157"/>
      <c r="D132" s="157"/>
      <c r="E132" s="157"/>
      <c r="F132" s="157"/>
      <c r="G132" s="157"/>
      <c r="H132" s="157"/>
    </row>
    <row r="133" spans="1:8">
      <c r="A133" s="54" t="s">
        <v>32</v>
      </c>
      <c r="B133" s="54"/>
      <c r="C133" s="158">
        <v>567949.468183444</v>
      </c>
      <c r="D133" s="158">
        <v>2241448.5042347228</v>
      </c>
      <c r="E133" s="158">
        <v>538341.57267171796</v>
      </c>
      <c r="F133" s="158">
        <v>571487.83416508499</v>
      </c>
      <c r="G133" s="158">
        <v>586276.35731395194</v>
      </c>
      <c r="H133" s="158">
        <v>545342.74008396803</v>
      </c>
    </row>
    <row r="134" spans="1:8">
      <c r="A134" s="56" t="s">
        <v>33</v>
      </c>
      <c r="B134" s="56"/>
      <c r="C134" s="159">
        <v>-204384.46924296301</v>
      </c>
      <c r="D134" s="159">
        <v>-840491.76443082094</v>
      </c>
      <c r="E134" s="159">
        <v>-222561.39940223799</v>
      </c>
      <c r="F134" s="159">
        <v>-208635.73169343799</v>
      </c>
      <c r="G134" s="159">
        <v>-204005.55870896499</v>
      </c>
      <c r="H134" s="159">
        <v>-205289.07462617999</v>
      </c>
    </row>
    <row r="135" spans="1:8">
      <c r="A135" s="54" t="s">
        <v>34</v>
      </c>
      <c r="B135" s="54"/>
      <c r="C135" s="158">
        <v>363564.99894048099</v>
      </c>
      <c r="D135" s="158">
        <v>1400956.7398039021</v>
      </c>
      <c r="E135" s="158">
        <v>315780.17326948</v>
      </c>
      <c r="F135" s="158">
        <v>362852.10247164703</v>
      </c>
      <c r="G135" s="158">
        <v>382270.79860498698</v>
      </c>
      <c r="H135" s="158">
        <v>340053.66545778798</v>
      </c>
    </row>
    <row r="136" spans="1:8">
      <c r="A136" s="48" t="s">
        <v>297</v>
      </c>
      <c r="B136" s="48"/>
      <c r="C136" s="159">
        <v>0</v>
      </c>
      <c r="D136" s="159">
        <v>0</v>
      </c>
      <c r="E136" s="159">
        <v>0</v>
      </c>
      <c r="F136" s="159">
        <v>0</v>
      </c>
      <c r="G136" s="159">
        <v>0</v>
      </c>
      <c r="H136" s="159">
        <v>0</v>
      </c>
    </row>
    <row r="137" spans="1:8">
      <c r="A137" s="54" t="s">
        <v>36</v>
      </c>
      <c r="B137" s="54"/>
      <c r="C137" s="158">
        <v>363564.99894048099</v>
      </c>
      <c r="D137" s="158">
        <v>1400956.7398039021</v>
      </c>
      <c r="E137" s="158">
        <v>315780.17326948</v>
      </c>
      <c r="F137" s="158">
        <v>362852.10247164703</v>
      </c>
      <c r="G137" s="158">
        <v>382270.79860498698</v>
      </c>
      <c r="H137" s="158">
        <v>340053.66545778798</v>
      </c>
    </row>
    <row r="138" spans="1:8">
      <c r="A138" s="48" t="s">
        <v>81</v>
      </c>
      <c r="B138" s="48"/>
      <c r="C138" s="159">
        <v>7874.7003031370004</v>
      </c>
      <c r="D138" s="159">
        <v>175730.870251399</v>
      </c>
      <c r="E138" s="159">
        <v>37065.854474462998</v>
      </c>
      <c r="F138" s="159">
        <v>49794.281767118999</v>
      </c>
      <c r="G138" s="159">
        <v>46177.117645455997</v>
      </c>
      <c r="H138" s="159">
        <v>42693.616364360998</v>
      </c>
    </row>
    <row r="139" spans="1:8">
      <c r="A139" s="56" t="s">
        <v>37</v>
      </c>
      <c r="B139" s="56"/>
      <c r="C139" s="159">
        <v>161583.37967385401</v>
      </c>
      <c r="D139" s="159">
        <v>-4205.2518701709996</v>
      </c>
      <c r="E139" s="159">
        <v>-390.24846024999999</v>
      </c>
      <c r="F139" s="159">
        <v>-4254.7211317069996</v>
      </c>
      <c r="G139" s="159">
        <v>-758.98058294800001</v>
      </c>
      <c r="H139" s="159">
        <v>1198.698304734</v>
      </c>
    </row>
    <row r="140" spans="1:8">
      <c r="A140" s="54" t="s">
        <v>38</v>
      </c>
      <c r="B140" s="54"/>
      <c r="C140" s="158">
        <v>533023.07891747204</v>
      </c>
      <c r="D140" s="158">
        <v>1572482.3581851299</v>
      </c>
      <c r="E140" s="158">
        <v>352455.779283693</v>
      </c>
      <c r="F140" s="158">
        <v>408391.66310705902</v>
      </c>
      <c r="G140" s="158">
        <v>427688.93566749501</v>
      </c>
      <c r="H140" s="158">
        <v>383945.98012688302</v>
      </c>
    </row>
    <row r="141" spans="1:8">
      <c r="A141" s="463"/>
      <c r="B141" s="463"/>
      <c r="C141" s="469"/>
      <c r="D141" s="469"/>
      <c r="E141" s="469"/>
      <c r="F141" s="469"/>
      <c r="G141" s="469"/>
      <c r="H141" s="469"/>
    </row>
    <row r="142" spans="1:8">
      <c r="A142" s="59" t="s">
        <v>195</v>
      </c>
      <c r="B142" s="60"/>
      <c r="C142" s="178">
        <v>0.35986382714060072</v>
      </c>
      <c r="D142" s="178">
        <v>0.3749770573996668</v>
      </c>
      <c r="E142" s="178">
        <v>0.41342042060340095</v>
      </c>
      <c r="F142" s="178">
        <v>0.36507466864669885</v>
      </c>
      <c r="G142" s="178">
        <v>0.34796825108831686</v>
      </c>
      <c r="H142" s="178">
        <v>0.37644046493508104</v>
      </c>
    </row>
    <row r="143" spans="1:8">
      <c r="A143" s="48" t="s">
        <v>205</v>
      </c>
      <c r="B143" s="48"/>
      <c r="C143" s="61">
        <v>289448467.66828167</v>
      </c>
      <c r="D143" s="61">
        <v>287172254.11646146</v>
      </c>
      <c r="E143" s="61">
        <v>287172254.11646146</v>
      </c>
      <c r="F143" s="61">
        <v>271973253.45369411</v>
      </c>
      <c r="G143" s="61">
        <v>264963680.20291656</v>
      </c>
      <c r="H143" s="61">
        <v>262491540.33594698</v>
      </c>
    </row>
    <row r="144" spans="1:8">
      <c r="A144" s="48" t="s">
        <v>101</v>
      </c>
      <c r="B144" s="48"/>
      <c r="C144" s="62">
        <v>8380266.9848080305</v>
      </c>
      <c r="D144" s="62">
        <v>7955230.017784724</v>
      </c>
      <c r="E144" s="62">
        <v>7955230.017784724</v>
      </c>
      <c r="F144" s="62">
        <v>7859385.9609470842</v>
      </c>
      <c r="G144" s="62">
        <v>7747894.423753324</v>
      </c>
      <c r="H144" s="62">
        <v>7606974.5266477708</v>
      </c>
    </row>
    <row r="145" spans="1:9">
      <c r="A145" s="48" t="s">
        <v>204</v>
      </c>
      <c r="B145" s="48"/>
      <c r="C145" s="62">
        <v>15957241.625</v>
      </c>
      <c r="D145" s="62">
        <v>15037241.762499999</v>
      </c>
      <c r="E145" s="62">
        <v>15037241.762499999</v>
      </c>
      <c r="F145" s="62">
        <v>13866409.73351582</v>
      </c>
      <c r="G145" s="62">
        <v>10274126.87351582</v>
      </c>
      <c r="H145" s="62">
        <v>11494105.25226582</v>
      </c>
    </row>
    <row r="147" spans="1:9">
      <c r="A147" s="466" t="s">
        <v>9</v>
      </c>
      <c r="B147" s="466"/>
      <c r="C147" s="462" t="s">
        <v>351</v>
      </c>
      <c r="D147" s="462" t="s">
        <v>338</v>
      </c>
      <c r="E147" s="462" t="s">
        <v>339</v>
      </c>
      <c r="F147" s="462" t="s">
        <v>331</v>
      </c>
      <c r="G147" s="462" t="s">
        <v>314</v>
      </c>
      <c r="H147" s="462" t="s">
        <v>296</v>
      </c>
    </row>
    <row r="148" spans="1:9">
      <c r="A148" s="54" t="s">
        <v>235</v>
      </c>
      <c r="B148" s="56"/>
      <c r="C148" s="157"/>
      <c r="D148" s="157"/>
      <c r="E148" s="157"/>
      <c r="F148" s="157"/>
      <c r="G148" s="157"/>
      <c r="H148" s="157"/>
    </row>
    <row r="149" spans="1:9">
      <c r="A149" s="54" t="s">
        <v>32</v>
      </c>
      <c r="B149" s="54"/>
      <c r="C149" s="158">
        <v>458363.87690203101</v>
      </c>
      <c r="D149" s="158">
        <v>1650919.567750854</v>
      </c>
      <c r="E149" s="158">
        <v>414311.79773024202</v>
      </c>
      <c r="F149" s="158">
        <v>409710.44201668899</v>
      </c>
      <c r="G149" s="158">
        <v>412675.41475696501</v>
      </c>
      <c r="H149" s="158">
        <v>414221.91324695799</v>
      </c>
      <c r="I149" s="474">
        <f>C149+C165</f>
        <v>928528.11995966709</v>
      </c>
    </row>
    <row r="150" spans="1:9">
      <c r="A150" s="56" t="s">
        <v>33</v>
      </c>
      <c r="B150" s="56"/>
      <c r="C150" s="159">
        <v>-321307.89308575401</v>
      </c>
      <c r="D150" s="159">
        <v>-1199029.3095304731</v>
      </c>
      <c r="E150" s="159">
        <v>-313683.531506764</v>
      </c>
      <c r="F150" s="159">
        <v>-285441.33334375301</v>
      </c>
      <c r="G150" s="159">
        <v>-295420.95429775602</v>
      </c>
      <c r="H150" s="159">
        <v>-304483.49038219999</v>
      </c>
    </row>
    <row r="151" spans="1:9">
      <c r="A151" s="54" t="s">
        <v>34</v>
      </c>
      <c r="B151" s="54"/>
      <c r="C151" s="158">
        <v>137055.983816277</v>
      </c>
      <c r="D151" s="158">
        <v>451890.25822038099</v>
      </c>
      <c r="E151" s="158">
        <v>100628.266223478</v>
      </c>
      <c r="F151" s="158">
        <v>124269.108672936</v>
      </c>
      <c r="G151" s="158">
        <v>117254.460459209</v>
      </c>
      <c r="H151" s="158">
        <v>109738.422864758</v>
      </c>
    </row>
    <row r="152" spans="1:9">
      <c r="A152" s="48" t="s">
        <v>297</v>
      </c>
      <c r="B152" s="48"/>
      <c r="C152" s="159">
        <v>2707.403565441</v>
      </c>
      <c r="D152" s="159">
        <v>497.37689635100003</v>
      </c>
      <c r="E152" s="159">
        <v>-1633.490255793</v>
      </c>
      <c r="F152" s="159">
        <v>2021.2234555790001</v>
      </c>
      <c r="G152" s="159">
        <v>4139.8022239530001</v>
      </c>
      <c r="H152" s="159">
        <v>-4030.158527388</v>
      </c>
    </row>
    <row r="153" spans="1:9">
      <c r="A153" s="54" t="s">
        <v>36</v>
      </c>
      <c r="B153" s="54"/>
      <c r="C153" s="158">
        <v>139763.387381718</v>
      </c>
      <c r="D153" s="158">
        <v>452387.63511673198</v>
      </c>
      <c r="E153" s="158">
        <v>98994.775967684996</v>
      </c>
      <c r="F153" s="158">
        <v>126290.332128515</v>
      </c>
      <c r="G153" s="158">
        <v>121394.262683162</v>
      </c>
      <c r="H153" s="158">
        <v>105708.26433737</v>
      </c>
    </row>
    <row r="154" spans="1:9">
      <c r="A154" s="48" t="s">
        <v>81</v>
      </c>
      <c r="B154" s="48"/>
      <c r="C154" s="159">
        <v>0</v>
      </c>
      <c r="D154" s="159">
        <v>-1.5630700000000001E-4</v>
      </c>
      <c r="E154" s="159">
        <v>-4.7892000000000002E-5</v>
      </c>
      <c r="F154" s="159">
        <v>-4.0467999999999999E-5</v>
      </c>
      <c r="G154" s="159">
        <v>-3.5748999999999999E-5</v>
      </c>
      <c r="H154" s="159">
        <v>-3.2197999999999999E-5</v>
      </c>
    </row>
    <row r="155" spans="1:9">
      <c r="A155" s="56" t="s">
        <v>37</v>
      </c>
      <c r="B155" s="56"/>
      <c r="C155" s="159">
        <v>11.57658737</v>
      </c>
      <c r="D155" s="159">
        <v>-258.510780248</v>
      </c>
      <c r="E155" s="159">
        <v>-37.499392788999998</v>
      </c>
      <c r="F155" s="159">
        <v>49.177457771</v>
      </c>
      <c r="G155" s="159">
        <v>82.983046583000004</v>
      </c>
      <c r="H155" s="159">
        <v>-353.171891813</v>
      </c>
    </row>
    <row r="156" spans="1:9">
      <c r="A156" s="54" t="s">
        <v>38</v>
      </c>
      <c r="B156" s="54"/>
      <c r="C156" s="158">
        <v>139774.96396908801</v>
      </c>
      <c r="D156" s="158">
        <v>452129.12418017699</v>
      </c>
      <c r="E156" s="158">
        <v>98957.276527003996</v>
      </c>
      <c r="F156" s="158">
        <v>126339.509545818</v>
      </c>
      <c r="G156" s="158">
        <v>121477.245693996</v>
      </c>
      <c r="H156" s="158">
        <v>105355.092413359</v>
      </c>
      <c r="I156" s="474">
        <f>C156+C172</f>
        <v>224366.29582235403</v>
      </c>
    </row>
    <row r="157" spans="1:9">
      <c r="A157" s="463"/>
      <c r="B157" s="463"/>
      <c r="C157" s="469"/>
      <c r="D157" s="469"/>
      <c r="E157" s="469"/>
      <c r="F157" s="469"/>
      <c r="G157" s="469"/>
      <c r="H157" s="469"/>
    </row>
    <row r="158" spans="1:9">
      <c r="A158" s="59" t="s">
        <v>195</v>
      </c>
      <c r="B158" s="60"/>
      <c r="C158" s="178">
        <v>0.70098868884999233</v>
      </c>
      <c r="D158" s="178">
        <v>0.72627966434729596</v>
      </c>
      <c r="E158" s="178">
        <v>0.75711947674491042</v>
      </c>
      <c r="F158" s="178">
        <v>0.6966904039319699</v>
      </c>
      <c r="G158" s="178">
        <v>0.71586758923290084</v>
      </c>
      <c r="H158" s="178">
        <v>0.73507335233775462</v>
      </c>
    </row>
    <row r="159" spans="1:9">
      <c r="A159" s="156" t="s">
        <v>261</v>
      </c>
      <c r="B159" s="48"/>
      <c r="C159" s="61">
        <v>468971033.77338088</v>
      </c>
      <c r="D159" s="61">
        <v>462086285.6670332</v>
      </c>
      <c r="E159" s="61">
        <v>462086285.6670332</v>
      </c>
      <c r="F159" s="61">
        <v>455937291.50244522</v>
      </c>
      <c r="G159" s="61">
        <v>446064669.24496305</v>
      </c>
      <c r="H159" s="61">
        <v>432068342.35425448</v>
      </c>
    </row>
    <row r="160" spans="1:9">
      <c r="A160" s="48" t="s">
        <v>101</v>
      </c>
      <c r="B160" s="48"/>
      <c r="C160" s="62">
        <v>1827379.439390593</v>
      </c>
      <c r="D160" s="62">
        <v>1850143.4674012712</v>
      </c>
      <c r="E160" s="62">
        <v>1850143.4674012712</v>
      </c>
      <c r="F160" s="62">
        <v>1887028.1325047959</v>
      </c>
      <c r="G160" s="62">
        <v>1884607.8682144177</v>
      </c>
      <c r="H160" s="62">
        <v>1864794.4439306541</v>
      </c>
    </row>
    <row r="161" spans="1:8">
      <c r="A161" s="48" t="s">
        <v>204</v>
      </c>
      <c r="B161" s="48"/>
      <c r="C161" s="62">
        <v>15383616.002365241</v>
      </c>
      <c r="D161" s="62">
        <v>15068652.237759085</v>
      </c>
      <c r="E161" s="62">
        <v>15068652.237759085</v>
      </c>
      <c r="F161" s="62">
        <v>14017026.484749643</v>
      </c>
      <c r="G161" s="62">
        <v>15362266.793983432</v>
      </c>
      <c r="H161" s="62">
        <v>15464541.891537009</v>
      </c>
    </row>
    <row r="162" spans="1:8">
      <c r="A162" s="76"/>
    </row>
    <row r="163" spans="1:8">
      <c r="A163" s="466" t="s">
        <v>9</v>
      </c>
      <c r="B163" s="466"/>
      <c r="C163" s="462" t="s">
        <v>351</v>
      </c>
      <c r="D163" s="462" t="s">
        <v>338</v>
      </c>
      <c r="E163" s="462" t="s">
        <v>339</v>
      </c>
      <c r="F163" s="462" t="s">
        <v>331</v>
      </c>
      <c r="G163" s="462" t="s">
        <v>314</v>
      </c>
      <c r="H163" s="462" t="s">
        <v>296</v>
      </c>
    </row>
    <row r="164" spans="1:8">
      <c r="A164" s="54" t="s">
        <v>340</v>
      </c>
      <c r="B164" s="56"/>
      <c r="C164" s="157"/>
      <c r="D164" s="157"/>
      <c r="E164" s="157"/>
      <c r="F164" s="157"/>
      <c r="G164" s="157"/>
      <c r="H164" s="157"/>
    </row>
    <row r="165" spans="1:8">
      <c r="A165" s="54" t="s">
        <v>32</v>
      </c>
      <c r="B165" s="54"/>
      <c r="C165" s="158">
        <v>470164.24305763602</v>
      </c>
      <c r="D165" s="158">
        <v>1900415.917799189</v>
      </c>
      <c r="E165" s="158">
        <v>481276.10123734898</v>
      </c>
      <c r="F165" s="158">
        <v>507965.40124743403</v>
      </c>
      <c r="G165" s="158">
        <v>467280.12968299398</v>
      </c>
      <c r="H165" s="158">
        <v>443894.285631412</v>
      </c>
    </row>
    <row r="166" spans="1:8">
      <c r="A166" s="56" t="s">
        <v>33</v>
      </c>
      <c r="B166" s="56"/>
      <c r="C166" s="159">
        <v>-381471.922955079</v>
      </c>
      <c r="D166" s="159">
        <v>-1530048.3578484021</v>
      </c>
      <c r="E166" s="159">
        <v>-390375.16463734698</v>
      </c>
      <c r="F166" s="159">
        <v>-386470.44452011801</v>
      </c>
      <c r="G166" s="159">
        <v>-380062.125227243</v>
      </c>
      <c r="H166" s="159">
        <v>-373140.62346369401</v>
      </c>
    </row>
    <row r="167" spans="1:8">
      <c r="A167" s="54" t="s">
        <v>34</v>
      </c>
      <c r="B167" s="54"/>
      <c r="C167" s="158">
        <v>88692.320102557002</v>
      </c>
      <c r="D167" s="158">
        <v>370367.55995078699</v>
      </c>
      <c r="E167" s="158">
        <v>90900.936600001995</v>
      </c>
      <c r="F167" s="158">
        <v>121494.95672731601</v>
      </c>
      <c r="G167" s="158">
        <v>87218.004455750997</v>
      </c>
      <c r="H167" s="158">
        <v>70753.662167717994</v>
      </c>
    </row>
    <row r="168" spans="1:8">
      <c r="A168" s="48" t="s">
        <v>297</v>
      </c>
      <c r="B168" s="48"/>
      <c r="C168" s="159">
        <v>-432.65939876599998</v>
      </c>
      <c r="D168" s="159">
        <v>-15394.728559708999</v>
      </c>
      <c r="E168" s="159">
        <v>-11399.271879243999</v>
      </c>
      <c r="F168" s="159">
        <v>-1667.31172335</v>
      </c>
      <c r="G168" s="159">
        <v>-1907.2114099299999</v>
      </c>
      <c r="H168" s="159">
        <v>-420.93354718500001</v>
      </c>
    </row>
    <row r="169" spans="1:8">
      <c r="A169" s="54" t="s">
        <v>36</v>
      </c>
      <c r="B169" s="54"/>
      <c r="C169" s="158">
        <v>88259.660703791</v>
      </c>
      <c r="D169" s="158">
        <v>354972.83139107801</v>
      </c>
      <c r="E169" s="158">
        <v>79501.664720757995</v>
      </c>
      <c r="F169" s="158">
        <v>119827.645003966</v>
      </c>
      <c r="G169" s="158">
        <v>85310.793045821003</v>
      </c>
      <c r="H169" s="158">
        <v>70332.728620533002</v>
      </c>
    </row>
    <row r="170" spans="1:8">
      <c r="A170" s="48" t="s">
        <v>81</v>
      </c>
      <c r="B170" s="48"/>
      <c r="C170" s="159">
        <v>-3482.731850525</v>
      </c>
      <c r="D170" s="159">
        <v>-55487.512482281003</v>
      </c>
      <c r="E170" s="159">
        <v>-42421.523937979</v>
      </c>
      <c r="F170" s="159">
        <v>-7429.9726343909997</v>
      </c>
      <c r="G170" s="159">
        <v>-2598.0327964409998</v>
      </c>
      <c r="H170" s="159">
        <v>-3037.9831134699998</v>
      </c>
    </row>
    <row r="171" spans="1:8">
      <c r="A171" s="56" t="s">
        <v>37</v>
      </c>
      <c r="B171" s="56"/>
      <c r="C171" s="159">
        <v>-185.59700000000001</v>
      </c>
      <c r="D171" s="159">
        <v>158.343025708</v>
      </c>
      <c r="E171" s="159">
        <v>593.99915673999999</v>
      </c>
      <c r="F171" s="159">
        <v>-283.98746670499997</v>
      </c>
      <c r="G171" s="159">
        <v>-148.057379771</v>
      </c>
      <c r="H171" s="159">
        <v>-3.6112845560000002</v>
      </c>
    </row>
    <row r="172" spans="1:8">
      <c r="A172" s="54" t="s">
        <v>38</v>
      </c>
      <c r="B172" s="54"/>
      <c r="C172" s="158">
        <v>84591.331853266005</v>
      </c>
      <c r="D172" s="158">
        <v>299643.66193450498</v>
      </c>
      <c r="E172" s="158">
        <v>37674.139939519002</v>
      </c>
      <c r="F172" s="158">
        <v>112113.68490286999</v>
      </c>
      <c r="G172" s="158">
        <v>82564.702869608998</v>
      </c>
      <c r="H172" s="158">
        <v>67291.134222506997</v>
      </c>
    </row>
    <row r="173" spans="1:8">
      <c r="A173" s="463"/>
      <c r="B173" s="463"/>
      <c r="C173" s="469"/>
      <c r="D173" s="469"/>
      <c r="E173" s="469"/>
      <c r="F173" s="469"/>
      <c r="G173" s="469"/>
      <c r="H173" s="469"/>
    </row>
    <row r="174" spans="1:8">
      <c r="A174" s="59" t="s">
        <v>195</v>
      </c>
      <c r="B174" s="60"/>
      <c r="C174" s="178">
        <v>0.8113588572245285</v>
      </c>
      <c r="D174" s="178">
        <v>0.8051123669919068</v>
      </c>
      <c r="E174" s="178">
        <v>0.81112518081347085</v>
      </c>
      <c r="F174" s="178">
        <v>0.76082040936458417</v>
      </c>
      <c r="G174" s="178">
        <v>0.8133496399367115</v>
      </c>
      <c r="H174" s="178">
        <v>0.84060695427273791</v>
      </c>
    </row>
    <row r="175" spans="1:8">
      <c r="A175" s="48" t="s">
        <v>205</v>
      </c>
      <c r="B175" s="48"/>
      <c r="C175" s="61">
        <v>625478563.40568888</v>
      </c>
      <c r="D175" s="61">
        <v>627593744.159832</v>
      </c>
      <c r="E175" s="61">
        <v>627593744.159832</v>
      </c>
      <c r="F175" s="61">
        <v>615801093.94043314</v>
      </c>
      <c r="G175" s="61">
        <v>600568522.91571116</v>
      </c>
      <c r="H175" s="61">
        <v>588204177.78144419</v>
      </c>
    </row>
    <row r="176" spans="1:8">
      <c r="A176" s="48" t="s">
        <v>101</v>
      </c>
      <c r="B176" s="48"/>
      <c r="C176" s="62">
        <v>2047357.7619335209</v>
      </c>
      <c r="D176" s="62">
        <v>2643889.3871806683</v>
      </c>
      <c r="E176" s="62">
        <v>2643889.3871806683</v>
      </c>
      <c r="F176" s="62">
        <v>2581620.9306899817</v>
      </c>
      <c r="G176" s="62">
        <v>2528945.8120002435</v>
      </c>
      <c r="H176" s="62">
        <v>2467449.9740233258</v>
      </c>
    </row>
    <row r="177" spans="1:8">
      <c r="A177" s="48" t="s">
        <v>204</v>
      </c>
      <c r="B177" s="48"/>
      <c r="C177" s="62">
        <v>17141803.824000057</v>
      </c>
      <c r="D177" s="62">
        <v>16234947.808250021</v>
      </c>
      <c r="E177" s="62">
        <v>16234947.808250021</v>
      </c>
      <c r="F177" s="62">
        <v>17828818.024766237</v>
      </c>
      <c r="G177" s="62">
        <v>17093259.292016186</v>
      </c>
      <c r="H177" s="62">
        <v>16400362.37601619</v>
      </c>
    </row>
    <row r="179" spans="1:8">
      <c r="A179" s="466" t="s">
        <v>9</v>
      </c>
      <c r="B179" s="466"/>
      <c r="C179" s="462" t="s">
        <v>351</v>
      </c>
      <c r="D179" s="462" t="s">
        <v>338</v>
      </c>
      <c r="E179" s="462" t="s">
        <v>339</v>
      </c>
      <c r="F179" s="462" t="s">
        <v>331</v>
      </c>
      <c r="G179" s="462" t="s">
        <v>314</v>
      </c>
      <c r="H179" s="462" t="s">
        <v>296</v>
      </c>
    </row>
    <row r="180" spans="1:8">
      <c r="A180" s="54" t="s">
        <v>217</v>
      </c>
      <c r="B180" s="56"/>
      <c r="C180" s="157"/>
      <c r="D180" s="157"/>
      <c r="E180" s="157"/>
      <c r="F180" s="157"/>
      <c r="G180" s="157"/>
      <c r="H180" s="157"/>
    </row>
    <row r="181" spans="1:8">
      <c r="A181" s="54" t="s">
        <v>32</v>
      </c>
      <c r="B181" s="54"/>
      <c r="C181" s="158">
        <v>1618929.5440248321</v>
      </c>
      <c r="D181" s="158">
        <v>6275986.7356517166</v>
      </c>
      <c r="E181" s="158">
        <v>1726963.568662202</v>
      </c>
      <c r="F181" s="158">
        <v>1493199.951411356</v>
      </c>
      <c r="G181" s="158">
        <v>1507329.9901555129</v>
      </c>
      <c r="H181" s="158">
        <v>1548493.2254226459</v>
      </c>
    </row>
    <row r="182" spans="1:8">
      <c r="A182" s="56" t="s">
        <v>33</v>
      </c>
      <c r="B182" s="56"/>
      <c r="C182" s="159">
        <v>-763424.81215449702</v>
      </c>
      <c r="D182" s="159">
        <v>-2921025.0932005872</v>
      </c>
      <c r="E182" s="159">
        <v>-757773.65182139305</v>
      </c>
      <c r="F182" s="159">
        <v>-717802.23369853105</v>
      </c>
      <c r="G182" s="159">
        <v>-715297.888472797</v>
      </c>
      <c r="H182" s="159">
        <v>-730151.31920786598</v>
      </c>
    </row>
    <row r="183" spans="1:8">
      <c r="A183" s="54" t="s">
        <v>34</v>
      </c>
      <c r="B183" s="54"/>
      <c r="C183" s="158">
        <v>855504.73187033494</v>
      </c>
      <c r="D183" s="158">
        <v>3354961.6424511299</v>
      </c>
      <c r="E183" s="158">
        <v>969189.91684080905</v>
      </c>
      <c r="F183" s="158">
        <v>775397.71771282505</v>
      </c>
      <c r="G183" s="158">
        <v>792032.10168271605</v>
      </c>
      <c r="H183" s="158">
        <v>818341.90621478006</v>
      </c>
    </row>
    <row r="184" spans="1:8">
      <c r="A184" s="48" t="s">
        <v>297</v>
      </c>
      <c r="B184" s="48"/>
      <c r="C184" s="159">
        <v>-58309.550455129</v>
      </c>
      <c r="D184" s="159">
        <v>171458.898855857</v>
      </c>
      <c r="E184" s="159">
        <v>-33039.910485403001</v>
      </c>
      <c r="F184" s="159">
        <v>-16698.475834000001</v>
      </c>
      <c r="G184" s="159">
        <v>134337.21818492599</v>
      </c>
      <c r="H184" s="159">
        <v>86860.066990334002</v>
      </c>
    </row>
    <row r="185" spans="1:8">
      <c r="A185" s="69" t="s">
        <v>36</v>
      </c>
      <c r="B185" s="69"/>
      <c r="C185" s="158">
        <v>797195.18141520605</v>
      </c>
      <c r="D185" s="158">
        <v>3526420.5413069869</v>
      </c>
      <c r="E185" s="158">
        <v>936150.00635540602</v>
      </c>
      <c r="F185" s="158">
        <v>758699.24187882501</v>
      </c>
      <c r="G185" s="158">
        <v>926369.31986764201</v>
      </c>
      <c r="H185" s="158">
        <v>905201.97320511402</v>
      </c>
    </row>
    <row r="186" spans="1:8">
      <c r="A186" s="56" t="s">
        <v>81</v>
      </c>
      <c r="B186" s="56"/>
      <c r="C186" s="66">
        <v>1476.800821716</v>
      </c>
      <c r="D186" s="66">
        <v>5835.5153509620004</v>
      </c>
      <c r="E186" s="66">
        <v>1412.272343694</v>
      </c>
      <c r="F186" s="66">
        <v>1451.6416019349999</v>
      </c>
      <c r="G186" s="66">
        <v>1487.4004401780001</v>
      </c>
      <c r="H186" s="66">
        <v>1484.2009651549999</v>
      </c>
    </row>
    <row r="187" spans="1:8">
      <c r="A187" s="56" t="s">
        <v>37</v>
      </c>
      <c r="B187" s="56"/>
      <c r="C187" s="66">
        <v>-3.8534099999999998</v>
      </c>
      <c r="D187" s="66">
        <v>-191.027816046</v>
      </c>
      <c r="E187" s="66">
        <v>-2.6559100020000002</v>
      </c>
      <c r="F187" s="66">
        <v>-5.646047383</v>
      </c>
      <c r="G187" s="66">
        <v>71.87921</v>
      </c>
      <c r="H187" s="66">
        <v>-254.60506866099999</v>
      </c>
    </row>
    <row r="188" spans="1:8">
      <c r="A188" s="54" t="s">
        <v>38</v>
      </c>
      <c r="B188" s="54"/>
      <c r="C188" s="158">
        <v>798668.12882692204</v>
      </c>
      <c r="D188" s="158">
        <v>3532065.028841903</v>
      </c>
      <c r="E188" s="158">
        <v>937559.62278909795</v>
      </c>
      <c r="F188" s="158">
        <v>760145.23743337695</v>
      </c>
      <c r="G188" s="158">
        <v>927928.59951782005</v>
      </c>
      <c r="H188" s="158">
        <v>906431.56910160801</v>
      </c>
    </row>
    <row r="189" spans="1:8">
      <c r="A189" s="463"/>
      <c r="B189" s="463"/>
      <c r="C189" s="469"/>
      <c r="D189" s="469"/>
      <c r="E189" s="469"/>
      <c r="F189" s="469"/>
      <c r="G189" s="469"/>
      <c r="H189" s="469"/>
    </row>
    <row r="190" spans="1:8">
      <c r="A190" s="59" t="s">
        <v>195</v>
      </c>
      <c r="B190" s="60"/>
      <c r="C190" s="178">
        <v>0.47156148022139449</v>
      </c>
      <c r="D190" s="178">
        <v>0.46542881880346415</v>
      </c>
      <c r="E190" s="178">
        <v>0.43878959902344955</v>
      </c>
      <c r="F190" s="178">
        <v>0.48071407517799097</v>
      </c>
      <c r="G190" s="178">
        <v>0.4745463124494716</v>
      </c>
      <c r="H190" s="178">
        <v>0.47152374141551595</v>
      </c>
    </row>
    <row r="191" spans="1:8">
      <c r="A191" s="48" t="s">
        <v>226</v>
      </c>
      <c r="B191" s="48"/>
      <c r="C191" s="61">
        <v>183069309.3584123</v>
      </c>
      <c r="D191" s="61">
        <v>183143473.02229187</v>
      </c>
      <c r="E191" s="61">
        <v>185860725.08061013</v>
      </c>
      <c r="F191" s="61">
        <v>185633935.28513291</v>
      </c>
      <c r="G191" s="61">
        <v>182997772.72256184</v>
      </c>
      <c r="H191" s="61">
        <v>178081459.00086257</v>
      </c>
    </row>
    <row r="192" spans="1:8">
      <c r="A192" s="48" t="s">
        <v>200</v>
      </c>
      <c r="B192" s="48"/>
      <c r="C192" s="61">
        <v>186574776.11714241</v>
      </c>
      <c r="D192" s="61">
        <v>178197662.18197274</v>
      </c>
      <c r="E192" s="61">
        <v>179064877.38346654</v>
      </c>
      <c r="F192" s="61">
        <v>185016985.67274332</v>
      </c>
      <c r="G192" s="61">
        <v>176288344.48079067</v>
      </c>
      <c r="H192" s="61">
        <v>172420441.19089046</v>
      </c>
    </row>
    <row r="193" spans="1:8">
      <c r="A193" s="48" t="s">
        <v>197</v>
      </c>
      <c r="B193" s="48"/>
      <c r="C193" s="61">
        <v>229975150.50000998</v>
      </c>
      <c r="D193" s="61">
        <v>220198398.59968126</v>
      </c>
      <c r="E193" s="61">
        <v>231106739.50856</v>
      </c>
      <c r="F193" s="61">
        <v>219854380.582535</v>
      </c>
      <c r="G193" s="61">
        <v>212968660.54703</v>
      </c>
      <c r="H193" s="61">
        <v>216863813.7606</v>
      </c>
    </row>
    <row r="194" spans="1:8">
      <c r="A194" s="48" t="s">
        <v>198</v>
      </c>
      <c r="B194" s="48"/>
      <c r="C194" s="70">
        <v>12.501057574582086</v>
      </c>
      <c r="D194" s="70">
        <v>-9.6218414135601691</v>
      </c>
      <c r="E194" s="70">
        <v>7.3805297154593505</v>
      </c>
      <c r="F194" s="70">
        <v>3.6101505649873999</v>
      </c>
      <c r="G194" s="70">
        <v>-30.481247522673542</v>
      </c>
      <c r="H194" s="70">
        <v>-20.150758550528312</v>
      </c>
    </row>
    <row r="195" spans="1:8">
      <c r="A195" s="48" t="s">
        <v>101</v>
      </c>
      <c r="B195" s="48"/>
      <c r="C195" s="62">
        <v>18179795.462931544</v>
      </c>
      <c r="D195" s="62">
        <v>17976299.035997625</v>
      </c>
      <c r="E195" s="62">
        <v>17976299.035997625</v>
      </c>
      <c r="F195" s="62">
        <v>17658377.509768952</v>
      </c>
      <c r="G195" s="62">
        <v>17267201.364615299</v>
      </c>
      <c r="H195" s="62">
        <v>17020941.674590711</v>
      </c>
    </row>
    <row r="196" spans="1:8">
      <c r="A196" s="48" t="s">
        <v>199</v>
      </c>
      <c r="B196" s="48"/>
      <c r="C196" s="62">
        <v>142155801.32621735</v>
      </c>
      <c r="D196" s="62">
        <v>144320023.68593588</v>
      </c>
      <c r="E196" s="62">
        <v>144320023.68593588</v>
      </c>
      <c r="F196" s="62">
        <v>149175537.5343962</v>
      </c>
      <c r="G196" s="62">
        <v>149192911.04315132</v>
      </c>
      <c r="H196" s="62">
        <v>142716340.72900984</v>
      </c>
    </row>
    <row r="197" spans="1:8">
      <c r="A197" s="67"/>
      <c r="B197" s="67"/>
      <c r="C197"/>
      <c r="D197"/>
      <c r="E197"/>
      <c r="F197"/>
      <c r="G197"/>
      <c r="H197"/>
    </row>
    <row r="198" spans="1:8">
      <c r="A198" s="466" t="s">
        <v>9</v>
      </c>
      <c r="B198" s="466"/>
      <c r="C198" s="462" t="s">
        <v>351</v>
      </c>
      <c r="D198" s="462" t="s">
        <v>338</v>
      </c>
      <c r="E198" s="462" t="s">
        <v>339</v>
      </c>
      <c r="F198" s="462" t="s">
        <v>331</v>
      </c>
      <c r="G198" s="462" t="s">
        <v>314</v>
      </c>
      <c r="H198" s="462" t="s">
        <v>296</v>
      </c>
    </row>
    <row r="199" spans="1:8">
      <c r="A199" s="54" t="s">
        <v>218</v>
      </c>
      <c r="B199" s="56"/>
      <c r="C199" s="157"/>
      <c r="D199" s="157"/>
      <c r="E199" s="157"/>
      <c r="F199" s="157"/>
      <c r="G199" s="157"/>
      <c r="H199" s="157"/>
    </row>
    <row r="200" spans="1:8">
      <c r="A200" s="54" t="s">
        <v>32</v>
      </c>
      <c r="B200" s="54"/>
      <c r="C200" s="162">
        <v>2870708.9554723199</v>
      </c>
      <c r="D200" s="162">
        <v>8770412.4579698574</v>
      </c>
      <c r="E200" s="162">
        <v>2025246.2254680961</v>
      </c>
      <c r="F200" s="162">
        <v>2036092.2269971659</v>
      </c>
      <c r="G200" s="162">
        <v>2261530.445895643</v>
      </c>
      <c r="H200" s="162">
        <v>2447543.5596089521</v>
      </c>
    </row>
    <row r="201" spans="1:8">
      <c r="A201" s="55" t="s">
        <v>104</v>
      </c>
      <c r="B201" s="55"/>
      <c r="C201" s="163">
        <v>1683800</v>
      </c>
      <c r="D201" s="163">
        <v>5099500</v>
      </c>
      <c r="E201" s="163">
        <v>1164500</v>
      </c>
      <c r="F201" s="163">
        <v>1212200</v>
      </c>
      <c r="G201" s="163">
        <v>1110500</v>
      </c>
      <c r="H201" s="163">
        <v>1612300</v>
      </c>
    </row>
    <row r="202" spans="1:8">
      <c r="A202" s="55" t="s">
        <v>105</v>
      </c>
      <c r="B202" s="55"/>
      <c r="C202" s="163">
        <v>1186700</v>
      </c>
      <c r="D202" s="163">
        <v>3670600</v>
      </c>
      <c r="E202" s="163">
        <v>860600</v>
      </c>
      <c r="F202" s="163">
        <v>823700</v>
      </c>
      <c r="G202" s="163">
        <v>1151000</v>
      </c>
      <c r="H202" s="163">
        <v>835300</v>
      </c>
    </row>
    <row r="203" spans="1:8">
      <c r="A203" s="56" t="s">
        <v>33</v>
      </c>
      <c r="B203" s="56"/>
      <c r="C203" s="159">
        <v>-1661266.50360187</v>
      </c>
      <c r="D203" s="159">
        <v>-5648881.1635918999</v>
      </c>
      <c r="E203" s="159">
        <v>-1619511.52506544</v>
      </c>
      <c r="F203" s="159">
        <v>-1301219.6771632491</v>
      </c>
      <c r="G203" s="159">
        <v>-1241663.123092752</v>
      </c>
      <c r="H203" s="159">
        <v>-1486486.8382704591</v>
      </c>
    </row>
    <row r="204" spans="1:8">
      <c r="A204" s="54" t="s">
        <v>34</v>
      </c>
      <c r="B204" s="54"/>
      <c r="C204" s="158">
        <v>1209442.4518704501</v>
      </c>
      <c r="D204" s="158">
        <v>3121531.294377957</v>
      </c>
      <c r="E204" s="158">
        <v>405734.70040265599</v>
      </c>
      <c r="F204" s="158">
        <v>734872.54983391694</v>
      </c>
      <c r="G204" s="158">
        <v>1019867.322802891</v>
      </c>
      <c r="H204" s="158">
        <v>961056.72133849305</v>
      </c>
    </row>
    <row r="205" spans="1:8">
      <c r="A205" s="48" t="s">
        <v>297</v>
      </c>
      <c r="B205" s="48"/>
      <c r="C205" s="159">
        <v>-6264.3227145869996</v>
      </c>
      <c r="D205" s="159">
        <v>-28244.952003995</v>
      </c>
      <c r="E205" s="159">
        <v>3261.6283667389998</v>
      </c>
      <c r="F205" s="159">
        <v>-11404.140117180999</v>
      </c>
      <c r="G205" s="159">
        <v>-28843.922399174</v>
      </c>
      <c r="H205" s="159">
        <v>8741.4821456209993</v>
      </c>
    </row>
    <row r="206" spans="1:8">
      <c r="A206" s="54" t="s">
        <v>36</v>
      </c>
      <c r="B206" s="54"/>
      <c r="C206" s="158">
        <v>1203178.1291558631</v>
      </c>
      <c r="D206" s="158">
        <v>3093286.342373962</v>
      </c>
      <c r="E206" s="158">
        <v>408996.32876939501</v>
      </c>
      <c r="F206" s="158">
        <v>723468.40971673594</v>
      </c>
      <c r="G206" s="158">
        <v>991023.40040371695</v>
      </c>
      <c r="H206" s="158">
        <v>969798.20348411403</v>
      </c>
    </row>
    <row r="207" spans="1:8">
      <c r="A207" s="48" t="s">
        <v>81</v>
      </c>
      <c r="B207" s="48"/>
      <c r="C207" s="159">
        <v>262.22385613900002</v>
      </c>
      <c r="D207" s="159">
        <v>2401.9977784510002</v>
      </c>
      <c r="E207" s="159">
        <v>1525.3184170500001</v>
      </c>
      <c r="F207" s="159">
        <v>-78.066689233999995</v>
      </c>
      <c r="G207" s="159">
        <v>288.71082050799998</v>
      </c>
      <c r="H207" s="159">
        <v>666.03523012699998</v>
      </c>
    </row>
    <row r="208" spans="1:8">
      <c r="A208" s="56" t="s">
        <v>37</v>
      </c>
      <c r="B208" s="56"/>
      <c r="C208" s="159">
        <v>3033.1941255090001</v>
      </c>
      <c r="D208" s="159">
        <v>-826.875894894</v>
      </c>
      <c r="E208" s="159">
        <v>1584.6666158099999</v>
      </c>
      <c r="F208" s="159">
        <v>-311.26204128500001</v>
      </c>
      <c r="G208" s="159">
        <v>-2088.614222105</v>
      </c>
      <c r="H208" s="159">
        <v>-11.666247314</v>
      </c>
    </row>
    <row r="209" spans="1:8">
      <c r="A209" s="54" t="s">
        <v>38</v>
      </c>
      <c r="B209" s="54"/>
      <c r="C209" s="158">
        <v>1206473.547137511</v>
      </c>
      <c r="D209" s="158">
        <v>3094861.4642575192</v>
      </c>
      <c r="E209" s="158">
        <v>412106.31380225503</v>
      </c>
      <c r="F209" s="158">
        <v>723079.08098621701</v>
      </c>
      <c r="G209" s="158">
        <v>989223.49700212001</v>
      </c>
      <c r="H209" s="158">
        <v>970452.572466927</v>
      </c>
    </row>
    <row r="210" spans="1:8">
      <c r="A210" s="463"/>
      <c r="B210" s="463"/>
      <c r="C210" s="469"/>
      <c r="D210" s="469"/>
      <c r="E210" s="469"/>
      <c r="F210" s="469"/>
      <c r="G210" s="469"/>
      <c r="H210" s="469"/>
    </row>
    <row r="211" spans="1:8">
      <c r="A211" s="59" t="s">
        <v>195</v>
      </c>
      <c r="B211" s="60"/>
      <c r="C211" s="178">
        <v>0.57869555199424272</v>
      </c>
      <c r="D211" s="178">
        <v>0.64408386614230939</v>
      </c>
      <c r="E211" s="178">
        <v>0.79966154470482798</v>
      </c>
      <c r="F211" s="178">
        <v>0.63907698281540581</v>
      </c>
      <c r="G211" s="178">
        <v>0.54903666026083997</v>
      </c>
      <c r="H211" s="178">
        <v>0.60733825652849971</v>
      </c>
    </row>
    <row r="212" spans="1:8">
      <c r="A212" s="48" t="s">
        <v>101</v>
      </c>
      <c r="B212" s="48"/>
      <c r="C212" s="62">
        <v>16338212.139438298</v>
      </c>
      <c r="D212" s="62">
        <v>15960292.349975768</v>
      </c>
      <c r="E212" s="62">
        <v>15960292.349975768</v>
      </c>
      <c r="F212" s="62">
        <v>15902865.915049585</v>
      </c>
      <c r="G212" s="62">
        <v>15790644.612414524</v>
      </c>
      <c r="H212" s="62">
        <v>15200903.22255756</v>
      </c>
    </row>
    <row r="213" spans="1:8">
      <c r="A213" s="48" t="s">
        <v>199</v>
      </c>
      <c r="B213" s="48"/>
      <c r="C213" s="62">
        <v>119464419.82310253</v>
      </c>
      <c r="D213" s="62">
        <v>119619731.99348496</v>
      </c>
      <c r="E213" s="62">
        <v>119619731.99348496</v>
      </c>
      <c r="F213" s="62">
        <v>114966045.54146843</v>
      </c>
      <c r="G213" s="62">
        <v>116430709.38554838</v>
      </c>
      <c r="H213" s="62">
        <v>118825046.17412846</v>
      </c>
    </row>
    <row r="214" spans="1:8">
      <c r="A214" s="48"/>
      <c r="B214" s="48"/>
      <c r="C214" s="161"/>
      <c r="D214" s="161"/>
      <c r="E214" s="161"/>
      <c r="F214" s="161"/>
      <c r="G214" s="161"/>
      <c r="H214" s="161"/>
    </row>
    <row r="215" spans="1:8">
      <c r="A215" s="466" t="s">
        <v>9</v>
      </c>
      <c r="B215" s="466"/>
      <c r="C215" s="462" t="s">
        <v>351</v>
      </c>
      <c r="D215" s="462" t="s">
        <v>338</v>
      </c>
      <c r="E215" s="462" t="s">
        <v>339</v>
      </c>
      <c r="F215" s="462" t="s">
        <v>331</v>
      </c>
      <c r="G215" s="462" t="s">
        <v>314</v>
      </c>
      <c r="H215" s="462" t="s">
        <v>296</v>
      </c>
    </row>
    <row r="216" spans="1:8">
      <c r="A216" s="54" t="s">
        <v>219</v>
      </c>
      <c r="B216" s="56"/>
      <c r="C216" s="157"/>
      <c r="D216" s="157"/>
      <c r="E216" s="157"/>
      <c r="F216" s="157"/>
      <c r="G216" s="157"/>
      <c r="H216" s="157"/>
    </row>
    <row r="217" spans="1:8">
      <c r="A217" s="54" t="s">
        <v>32</v>
      </c>
      <c r="B217" s="54"/>
      <c r="C217" s="158">
        <v>793428.48372181901</v>
      </c>
      <c r="D217" s="158">
        <v>2946130.9377082791</v>
      </c>
      <c r="E217" s="158">
        <v>777208.55904528999</v>
      </c>
      <c r="F217" s="158">
        <v>738091.74743115797</v>
      </c>
      <c r="G217" s="158">
        <v>731018.37460905698</v>
      </c>
      <c r="H217" s="158">
        <v>699812.25662277394</v>
      </c>
    </row>
    <row r="218" spans="1:8">
      <c r="A218" s="56" t="s">
        <v>33</v>
      </c>
      <c r="B218" s="56"/>
      <c r="C218" s="159">
        <v>-537366.49322952796</v>
      </c>
      <c r="D218" s="159">
        <v>-2161465.5645478289</v>
      </c>
      <c r="E218" s="159">
        <v>-553107.34137599997</v>
      </c>
      <c r="F218" s="159">
        <v>-551728.25204625295</v>
      </c>
      <c r="G218" s="159">
        <v>-532169.59620953305</v>
      </c>
      <c r="H218" s="159">
        <v>-524460.37491604302</v>
      </c>
    </row>
    <row r="219" spans="1:8">
      <c r="A219" s="54" t="s">
        <v>34</v>
      </c>
      <c r="B219" s="54"/>
      <c r="C219" s="158">
        <v>256061.99049229099</v>
      </c>
      <c r="D219" s="158">
        <v>784665.37316045002</v>
      </c>
      <c r="E219" s="158">
        <v>224101.21766929</v>
      </c>
      <c r="F219" s="158">
        <v>186363.49538490499</v>
      </c>
      <c r="G219" s="158">
        <v>198848.77839952399</v>
      </c>
      <c r="H219" s="158">
        <v>175351.88170673099</v>
      </c>
    </row>
    <row r="220" spans="1:8">
      <c r="A220" s="48" t="s">
        <v>297</v>
      </c>
      <c r="B220" s="48"/>
      <c r="C220" s="159">
        <v>-132.46756320599999</v>
      </c>
      <c r="D220" s="159">
        <v>273.56692884099999</v>
      </c>
      <c r="E220" s="159">
        <v>8.3904882539999992</v>
      </c>
      <c r="F220" s="159">
        <v>631.67426581200004</v>
      </c>
      <c r="G220" s="159">
        <v>390.373592481</v>
      </c>
      <c r="H220" s="159">
        <v>-756.87141770599999</v>
      </c>
    </row>
    <row r="221" spans="1:8">
      <c r="A221" s="54" t="s">
        <v>36</v>
      </c>
      <c r="B221" s="54"/>
      <c r="C221" s="158">
        <v>255929.52292908501</v>
      </c>
      <c r="D221" s="158">
        <v>784938.94008929096</v>
      </c>
      <c r="E221" s="158">
        <v>224109.60815754399</v>
      </c>
      <c r="F221" s="158">
        <v>186995.169650717</v>
      </c>
      <c r="G221" s="158">
        <v>199239.15199200501</v>
      </c>
      <c r="H221" s="158">
        <v>174595.010289025</v>
      </c>
    </row>
    <row r="222" spans="1:8">
      <c r="A222" s="56" t="s">
        <v>81</v>
      </c>
      <c r="B222" s="56"/>
      <c r="C222" s="66">
        <v>3575.0647609849998</v>
      </c>
      <c r="D222" s="66">
        <v>8859.3518755460009</v>
      </c>
      <c r="E222" s="66">
        <v>1842.0277432339999</v>
      </c>
      <c r="F222" s="66">
        <v>4470.9743948900004</v>
      </c>
      <c r="G222" s="66">
        <v>1788.1416376350001</v>
      </c>
      <c r="H222" s="66">
        <v>758.20809978700004</v>
      </c>
    </row>
    <row r="223" spans="1:8">
      <c r="A223" s="56" t="s">
        <v>37</v>
      </c>
      <c r="B223" s="56"/>
      <c r="C223" s="66">
        <v>0</v>
      </c>
      <c r="D223" s="66">
        <v>-2655.4015146370002</v>
      </c>
      <c r="E223" s="66">
        <v>-398.08698210599999</v>
      </c>
      <c r="F223" s="66">
        <v>-2249.7859082999998</v>
      </c>
      <c r="G223" s="66">
        <v>5.0000000000000001E-3</v>
      </c>
      <c r="H223" s="66">
        <v>-7.5336242310000001</v>
      </c>
    </row>
    <row r="224" spans="1:8">
      <c r="A224" s="54" t="s">
        <v>38</v>
      </c>
      <c r="B224" s="54"/>
      <c r="C224" s="158">
        <v>259504.58769007001</v>
      </c>
      <c r="D224" s="158">
        <v>791142.89045019995</v>
      </c>
      <c r="E224" s="158">
        <v>225553.54891867199</v>
      </c>
      <c r="F224" s="158">
        <v>189216.35813730699</v>
      </c>
      <c r="G224" s="158">
        <v>201027.29862963999</v>
      </c>
      <c r="H224" s="158">
        <v>175345.684764581</v>
      </c>
    </row>
    <row r="225" spans="1:8">
      <c r="A225" s="463"/>
      <c r="B225" s="463"/>
      <c r="C225" s="469"/>
      <c r="D225" s="469"/>
      <c r="E225" s="469"/>
      <c r="F225" s="469"/>
      <c r="G225" s="469"/>
      <c r="H225" s="469"/>
    </row>
    <row r="226" spans="1:8">
      <c r="A226" s="59" t="s">
        <v>195</v>
      </c>
      <c r="B226" s="60"/>
      <c r="C226" s="178">
        <v>0.67727149233267503</v>
      </c>
      <c r="D226" s="178">
        <v>0.7336624237852708</v>
      </c>
      <c r="E226" s="178">
        <v>0.71165883975264987</v>
      </c>
      <c r="F226" s="178">
        <v>0.74750632826674812</v>
      </c>
      <c r="G226" s="178">
        <v>0.72798388480198362</v>
      </c>
      <c r="H226" s="178">
        <v>0.7494301077935358</v>
      </c>
    </row>
    <row r="227" spans="1:8">
      <c r="A227" s="48" t="s">
        <v>206</v>
      </c>
      <c r="B227" s="48"/>
      <c r="C227" s="61">
        <v>14283566867.194889</v>
      </c>
      <c r="D227" s="61">
        <v>13249461159.096939</v>
      </c>
      <c r="E227" s="61">
        <v>13249461159.096939</v>
      </c>
      <c r="F227" s="61">
        <v>13438897356.155563</v>
      </c>
      <c r="G227" s="61">
        <v>13015544601.387815</v>
      </c>
      <c r="H227" s="61">
        <v>13355715019.8605</v>
      </c>
    </row>
    <row r="228" spans="1:8">
      <c r="A228" s="48" t="s">
        <v>207</v>
      </c>
      <c r="B228" s="48"/>
      <c r="C228" s="61">
        <v>2716764156.7357302</v>
      </c>
      <c r="D228" s="61">
        <v>2763040900.2683029</v>
      </c>
      <c r="E228" s="61">
        <v>2763040900.2683029</v>
      </c>
      <c r="F228" s="61">
        <v>2657989104.4519939</v>
      </c>
      <c r="G228" s="61">
        <v>2575859420.9238286</v>
      </c>
      <c r="H228" s="61">
        <v>2538388628.0087805</v>
      </c>
    </row>
    <row r="229" spans="1:8">
      <c r="A229" s="48" t="s">
        <v>208</v>
      </c>
      <c r="B229" s="48"/>
      <c r="C229" s="74">
        <v>46489.887000000002</v>
      </c>
      <c r="D229" s="74">
        <v>45138.265000000014</v>
      </c>
      <c r="E229" s="74">
        <v>45138.265000000014</v>
      </c>
      <c r="F229" s="74">
        <v>39683.632270000002</v>
      </c>
      <c r="G229" s="74">
        <v>37159.341899999999</v>
      </c>
      <c r="H229" s="74">
        <v>36744.853499999997</v>
      </c>
    </row>
    <row r="230" spans="1:8">
      <c r="A230" s="48" t="s">
        <v>101</v>
      </c>
      <c r="B230" s="48"/>
      <c r="C230" s="62">
        <v>1771500.899641268</v>
      </c>
      <c r="D230" s="62">
        <v>1547842.2239834713</v>
      </c>
      <c r="E230" s="62">
        <v>1547842.2239834713</v>
      </c>
      <c r="F230" s="62">
        <v>1529707.2385339558</v>
      </c>
      <c r="G230" s="62">
        <v>1536150.9166793535</v>
      </c>
      <c r="H230" s="62">
        <v>1489735.975435589</v>
      </c>
    </row>
    <row r="231" spans="1:8">
      <c r="A231" s="48" t="s">
        <v>199</v>
      </c>
      <c r="B231" s="48"/>
      <c r="C231" s="62">
        <v>14099908.53306878</v>
      </c>
      <c r="D231" s="62">
        <v>13911342.610163771</v>
      </c>
      <c r="E231" s="62">
        <v>13911342.610163771</v>
      </c>
      <c r="F231" s="62">
        <v>12865961.377009301</v>
      </c>
      <c r="G231" s="62">
        <v>12004859.112927832</v>
      </c>
      <c r="H231" s="62">
        <v>12494220.76500986</v>
      </c>
    </row>
    <row r="233" spans="1:8">
      <c r="A233" s="466" t="s">
        <v>9</v>
      </c>
      <c r="B233" s="461"/>
      <c r="C233" s="462" t="s">
        <v>351</v>
      </c>
      <c r="D233" s="462" t="s">
        <v>338</v>
      </c>
      <c r="E233" s="462" t="s">
        <v>339</v>
      </c>
      <c r="F233" s="462" t="s">
        <v>331</v>
      </c>
      <c r="G233" s="462" t="s">
        <v>314</v>
      </c>
      <c r="H233" s="462" t="s">
        <v>296</v>
      </c>
    </row>
    <row r="234" spans="1:8">
      <c r="A234" s="58" t="s">
        <v>353</v>
      </c>
      <c r="B234" s="54"/>
      <c r="C234" s="54"/>
      <c r="D234" s="54"/>
      <c r="E234" s="54"/>
      <c r="F234" s="54"/>
      <c r="G234" s="54"/>
      <c r="H234" s="54"/>
    </row>
    <row r="235" spans="1:8">
      <c r="A235" s="54" t="s">
        <v>32</v>
      </c>
      <c r="B235" s="54"/>
      <c r="C235" s="64">
        <v>-351260.01613582898</v>
      </c>
      <c r="D235" s="81">
        <v>-1004442.7083496369</v>
      </c>
      <c r="E235" s="81">
        <v>-403684.46141264203</v>
      </c>
      <c r="F235" s="81">
        <v>-238059.279557095</v>
      </c>
      <c r="G235" s="81">
        <v>-294648.15235740499</v>
      </c>
      <c r="H235" s="81">
        <v>-68050.815022494993</v>
      </c>
    </row>
    <row r="236" spans="1:8">
      <c r="A236" s="78" t="s">
        <v>271</v>
      </c>
      <c r="B236" s="54"/>
      <c r="C236" s="65">
        <v>-19800.777161720998</v>
      </c>
      <c r="D236" s="82">
        <v>-4956.8595945460002</v>
      </c>
      <c r="E236" s="82">
        <v>-13674.680212196001</v>
      </c>
      <c r="F236" s="82">
        <v>9534.5317339489993</v>
      </c>
      <c r="G236" s="82">
        <v>5708.6905998909997</v>
      </c>
      <c r="H236" s="82">
        <v>-6525.4017161900001</v>
      </c>
    </row>
    <row r="237" spans="1:8">
      <c r="A237" s="78" t="s">
        <v>272</v>
      </c>
      <c r="B237" s="54"/>
      <c r="C237" s="65">
        <v>-288735.20876377099</v>
      </c>
      <c r="D237" s="82">
        <v>-1085474.19731637</v>
      </c>
      <c r="E237" s="82">
        <v>-263559.48597089999</v>
      </c>
      <c r="F237" s="82">
        <v>-271711.20706544002</v>
      </c>
      <c r="G237" s="82">
        <v>-282731.11966115399</v>
      </c>
      <c r="H237" s="82">
        <v>-267472.38461887598</v>
      </c>
    </row>
    <row r="238" spans="1:8">
      <c r="A238" s="56" t="s">
        <v>33</v>
      </c>
      <c r="B238" s="56"/>
      <c r="C238" s="66">
        <v>362.24347824600409</v>
      </c>
      <c r="D238" s="66">
        <v>20354.06900362001</v>
      </c>
      <c r="E238" s="66">
        <v>-10865.10686215297</v>
      </c>
      <c r="F238" s="66">
        <v>8191.6426062649989</v>
      </c>
      <c r="G238" s="66">
        <v>32543.434510779989</v>
      </c>
      <c r="H238" s="66">
        <v>-9515.9012512720001</v>
      </c>
    </row>
    <row r="239" spans="1:8">
      <c r="A239" s="55" t="s">
        <v>264</v>
      </c>
      <c r="B239" s="55"/>
      <c r="C239" s="83">
        <v>-106497.847334158</v>
      </c>
      <c r="D239" s="83">
        <v>-570740.43258938193</v>
      </c>
      <c r="E239" s="83">
        <v>-173729.27366088901</v>
      </c>
      <c r="F239" s="83">
        <v>-145505.22129096001</v>
      </c>
      <c r="G239" s="83">
        <v>-148562.71669740399</v>
      </c>
      <c r="H239" s="83">
        <v>-102943.22094012899</v>
      </c>
    </row>
    <row r="240" spans="1:8">
      <c r="A240" s="55" t="s">
        <v>272</v>
      </c>
      <c r="B240" s="55"/>
      <c r="C240" s="83">
        <v>288735.20876377099</v>
      </c>
      <c r="D240" s="83">
        <v>1085474.19731637</v>
      </c>
      <c r="E240" s="83">
        <v>263559.48597089999</v>
      </c>
      <c r="F240" s="83">
        <v>271711.20706544002</v>
      </c>
      <c r="G240" s="83">
        <v>282731.11966115399</v>
      </c>
      <c r="H240" s="83">
        <v>267472.38461887598</v>
      </c>
    </row>
    <row r="241" spans="1:8">
      <c r="A241" s="54" t="s">
        <v>34</v>
      </c>
      <c r="B241" s="54"/>
      <c r="C241" s="64">
        <v>-350897.772657583</v>
      </c>
      <c r="D241" s="81">
        <v>-984088.6393460168</v>
      </c>
      <c r="E241" s="81">
        <v>-414549.56827479502</v>
      </c>
      <c r="F241" s="81">
        <v>-229867.63695083</v>
      </c>
      <c r="G241" s="81">
        <v>-262104.71784662502</v>
      </c>
      <c r="H241" s="81">
        <v>-77566.716273767001</v>
      </c>
    </row>
    <row r="242" spans="1:8">
      <c r="A242" s="48" t="s">
        <v>35</v>
      </c>
      <c r="B242" s="48"/>
      <c r="C242" s="66">
        <v>-6959.3145146480001</v>
      </c>
      <c r="D242" s="84">
        <v>-128021.432486545</v>
      </c>
      <c r="E242" s="84">
        <v>-26093.507769313001</v>
      </c>
      <c r="F242" s="84">
        <v>-6222.9778304829997</v>
      </c>
      <c r="G242" s="84">
        <v>-62215.065325636999</v>
      </c>
      <c r="H242" s="84">
        <v>-33489.881561112001</v>
      </c>
    </row>
    <row r="243" spans="1:8">
      <c r="A243" s="48" t="s">
        <v>292</v>
      </c>
      <c r="B243" s="48"/>
      <c r="C243" s="66">
        <v>449.69660295699998</v>
      </c>
      <c r="D243" s="84">
        <v>-804.38932063599998</v>
      </c>
      <c r="E243" s="84">
        <v>-466.44612799499998</v>
      </c>
      <c r="F243" s="84">
        <v>-512.87730532299997</v>
      </c>
      <c r="G243" s="84">
        <v>174.93411268200001</v>
      </c>
      <c r="H243" s="84">
        <v>0</v>
      </c>
    </row>
    <row r="244" spans="1:8">
      <c r="A244" s="54" t="s">
        <v>36</v>
      </c>
      <c r="B244" s="54"/>
      <c r="C244" s="64">
        <v>-357407.39056927402</v>
      </c>
      <c r="D244" s="81">
        <v>-1112914.4611531978</v>
      </c>
      <c r="E244" s="81">
        <v>-441109.522172103</v>
      </c>
      <c r="F244" s="81">
        <v>-236603.49208663599</v>
      </c>
      <c r="G244" s="81">
        <v>-324144.84905958001</v>
      </c>
      <c r="H244" s="81">
        <v>-111056.59783487901</v>
      </c>
    </row>
    <row r="245" spans="1:8">
      <c r="A245" s="48" t="s">
        <v>81</v>
      </c>
      <c r="B245" s="48"/>
      <c r="C245" s="66">
        <v>24223.444482589999</v>
      </c>
      <c r="D245" s="84">
        <v>154961.58708024101</v>
      </c>
      <c r="E245" s="84">
        <v>28237.688592027</v>
      </c>
      <c r="F245" s="84">
        <v>12030.527851999001</v>
      </c>
      <c r="G245" s="84">
        <v>33381.307974201998</v>
      </c>
      <c r="H245" s="84">
        <v>81312.062662013006</v>
      </c>
    </row>
    <row r="246" spans="1:8">
      <c r="A246" s="56" t="s">
        <v>37</v>
      </c>
      <c r="B246" s="56"/>
      <c r="C246" s="66">
        <v>67689.255085904995</v>
      </c>
      <c r="D246" s="84">
        <v>356379.86748588498</v>
      </c>
      <c r="E246" s="84">
        <v>2065.5667423370001</v>
      </c>
      <c r="F246" s="84">
        <v>-48175.595204209996</v>
      </c>
      <c r="G246" s="84">
        <v>58598.608105763997</v>
      </c>
      <c r="H246" s="84">
        <v>343891.28784199402</v>
      </c>
    </row>
    <row r="247" spans="1:8">
      <c r="A247" s="54" t="s">
        <v>38</v>
      </c>
      <c r="B247" s="54"/>
      <c r="C247" s="64">
        <v>-265494.69100077904</v>
      </c>
      <c r="D247" s="81">
        <v>-601573.00658707181</v>
      </c>
      <c r="E247" s="81">
        <v>-410806.26683773898</v>
      </c>
      <c r="F247" s="81">
        <v>-272748.55943884701</v>
      </c>
      <c r="G247" s="81">
        <v>-232164.93297961404</v>
      </c>
      <c r="H247" s="81">
        <v>314146.75266912801</v>
      </c>
    </row>
    <row r="248" spans="1:8">
      <c r="A248" s="470"/>
      <c r="B248" s="470"/>
      <c r="C248" s="465"/>
      <c r="D248" s="465"/>
      <c r="E248" s="465"/>
      <c r="F248" s="465"/>
      <c r="G248" s="465"/>
      <c r="H248" s="465"/>
    </row>
    <row r="249" spans="1:8">
      <c r="A249" s="48" t="s">
        <v>101</v>
      </c>
      <c r="B249" s="48"/>
      <c r="C249" s="73">
        <v>3922052.9531209371</v>
      </c>
      <c r="D249" s="73">
        <v>3606198.5583325177</v>
      </c>
      <c r="E249" s="73">
        <v>3606198.5583325177</v>
      </c>
      <c r="F249" s="73">
        <v>3528288.0514831231</v>
      </c>
      <c r="G249" s="73">
        <v>3465069.7097226996</v>
      </c>
      <c r="H249" s="73">
        <v>3638328.4858172052</v>
      </c>
    </row>
    <row r="250" spans="1:8">
      <c r="A250" s="48" t="s">
        <v>199</v>
      </c>
      <c r="B250" s="48"/>
      <c r="C250" s="73">
        <v>26109283.267051436</v>
      </c>
      <c r="D250" s="73">
        <v>32483257.298465092</v>
      </c>
      <c r="E250" s="73">
        <v>32483257.298465092</v>
      </c>
      <c r="F250" s="73">
        <v>31223020.177308735</v>
      </c>
      <c r="G250" s="73">
        <v>28748320.91929289</v>
      </c>
      <c r="H250" s="73">
        <v>24429348.836275239</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D19 D34 D49 D64 D81 D99 D116 D131 D147 D163 D179 D198 D215 D233 D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78"/>
  <sheetViews>
    <sheetView showGridLines="0" topLeftCell="A41" zoomScale="105" zoomScaleNormal="130" workbookViewId="0">
      <selection activeCell="O60" sqref="O60"/>
    </sheetView>
  </sheetViews>
  <sheetFormatPr baseColWidth="10" defaultColWidth="11.42578125" defaultRowHeight="12.75"/>
  <cols>
    <col min="1" max="1" width="26.7109375" bestFit="1" customWidth="1"/>
  </cols>
  <sheetData>
    <row r="2" spans="1:7" ht="16.5">
      <c r="A2" s="423" t="s">
        <v>417</v>
      </c>
    </row>
    <row r="4" spans="1:7" ht="64.5" customHeight="1">
      <c r="A4" s="164"/>
      <c r="B4" s="165" t="s">
        <v>301</v>
      </c>
      <c r="C4" s="165" t="s">
        <v>214</v>
      </c>
      <c r="D4" s="165" t="s">
        <v>302</v>
      </c>
      <c r="E4" s="165" t="s">
        <v>303</v>
      </c>
      <c r="F4" s="166" t="s">
        <v>341</v>
      </c>
      <c r="G4" s="165" t="s">
        <v>166</v>
      </c>
    </row>
    <row r="5" spans="1:7" ht="13.5">
      <c r="A5" s="419" t="s">
        <v>18</v>
      </c>
      <c r="B5" s="419"/>
      <c r="C5" s="419"/>
      <c r="D5" s="419"/>
      <c r="E5" s="419"/>
      <c r="F5" s="419"/>
      <c r="G5" s="419"/>
    </row>
    <row r="6" spans="1:7" ht="13.5">
      <c r="A6" s="111" t="s">
        <v>32</v>
      </c>
      <c r="B6" s="102">
        <v>6531503.2234596061</v>
      </c>
      <c r="C6" s="102">
        <v>1496477.5881431219</v>
      </c>
      <c r="D6" s="102">
        <v>5283066.9832189754</v>
      </c>
      <c r="E6" s="102">
        <v>13311047.794821702</v>
      </c>
      <c r="F6" s="102">
        <v>-351260.01613585505</v>
      </c>
      <c r="G6" s="102">
        <v>12959999.999999996</v>
      </c>
    </row>
    <row r="7" spans="1:7">
      <c r="A7" s="118" t="s">
        <v>354</v>
      </c>
      <c r="B7" s="103">
        <v>1.2363822463805112E-2</v>
      </c>
      <c r="C7" s="103">
        <v>6.6278140812279202E-2</v>
      </c>
      <c r="D7" s="103">
        <v>0.12505042993412138</v>
      </c>
      <c r="E7" s="103">
        <v>6.0553110403442613E-2</v>
      </c>
      <c r="F7" s="103" t="s">
        <v>268</v>
      </c>
      <c r="G7" s="103">
        <v>3.8211959836240789E-2</v>
      </c>
    </row>
    <row r="8" spans="1:7">
      <c r="A8" s="118" t="s">
        <v>355</v>
      </c>
      <c r="B8" s="103">
        <v>-6.9090935306474997E-3</v>
      </c>
      <c r="C8" s="103">
        <v>4.3620078770190009E-2</v>
      </c>
      <c r="D8" s="103">
        <v>0.16638971525228752</v>
      </c>
      <c r="E8" s="103">
        <v>6.1462367852342034E-2</v>
      </c>
      <c r="F8" s="103">
        <v>-0.12986490758990862</v>
      </c>
      <c r="G8" s="103">
        <v>6.7806451092998224E-2</v>
      </c>
    </row>
    <row r="9" spans="1:7" ht="13.5">
      <c r="A9" s="112" t="s">
        <v>33</v>
      </c>
      <c r="B9" s="104">
        <v>-4388140.1492085541</v>
      </c>
      <c r="C9" s="104">
        <v>-907164.28528382501</v>
      </c>
      <c r="D9" s="104">
        <v>-2962057.8089858922</v>
      </c>
      <c r="E9" s="104">
        <v>-8257362.2434782712</v>
      </c>
      <c r="F9" s="105">
        <v>362.24347824700817</v>
      </c>
      <c r="G9" s="104">
        <v>-8257000.0000000233</v>
      </c>
    </row>
    <row r="10" spans="1:7">
      <c r="A10" s="118" t="s">
        <v>354</v>
      </c>
      <c r="B10" s="103">
        <v>1.9677635659253668E-2</v>
      </c>
      <c r="C10" s="103">
        <v>2.7467136212686333E-2</v>
      </c>
      <c r="D10" s="103">
        <v>8.060975334531445E-2</v>
      </c>
      <c r="E10" s="103">
        <v>4.1613813460836681E-2</v>
      </c>
      <c r="F10" s="103" t="s">
        <v>268</v>
      </c>
      <c r="G10" s="103">
        <v>4.0318915789601166E-2</v>
      </c>
    </row>
    <row r="11" spans="1:7">
      <c r="A11" s="118" t="s">
        <v>355</v>
      </c>
      <c r="B11" s="103">
        <v>9.7274259624274759E-2</v>
      </c>
      <c r="C11" s="103">
        <v>-2.0996533915059137E-2</v>
      </c>
      <c r="D11" s="103">
        <v>1.0805818853867647E-2</v>
      </c>
      <c r="E11" s="103">
        <v>5.1071093650398344E-2</v>
      </c>
      <c r="F11" s="103" t="s">
        <v>268</v>
      </c>
      <c r="G11" s="103">
        <v>4.9574994016416532E-2</v>
      </c>
    </row>
    <row r="12" spans="1:7" ht="13.5">
      <c r="A12" s="113" t="s">
        <v>152</v>
      </c>
      <c r="B12" s="102">
        <v>2143363.074251052</v>
      </c>
      <c r="C12" s="102">
        <v>589313.30285929702</v>
      </c>
      <c r="D12" s="102">
        <v>2321009.1742330831</v>
      </c>
      <c r="E12" s="102">
        <v>5053685.5513434317</v>
      </c>
      <c r="F12" s="106">
        <v>-350897.77265760803</v>
      </c>
      <c r="G12" s="102">
        <v>4702999.999999973</v>
      </c>
    </row>
    <row r="13" spans="1:7">
      <c r="A13" s="120" t="s">
        <v>354</v>
      </c>
      <c r="B13" s="103">
        <v>-2.287310531413509E-3</v>
      </c>
      <c r="C13" s="103">
        <v>0.13210664442903061</v>
      </c>
      <c r="D13" s="103">
        <v>0.18736849702203243</v>
      </c>
      <c r="E13" s="103">
        <v>9.3025984627037844E-2</v>
      </c>
      <c r="F13" s="103" t="s">
        <v>268</v>
      </c>
      <c r="G13" s="103">
        <v>3.4533375025587426E-2</v>
      </c>
    </row>
    <row r="14" spans="1:7">
      <c r="A14" s="118" t="s">
        <v>355</v>
      </c>
      <c r="B14" s="103">
        <v>-0.16853527542839611</v>
      </c>
      <c r="C14" s="103">
        <v>0.16164480814028651</v>
      </c>
      <c r="D14" s="103">
        <v>0.4515144931099091</v>
      </c>
      <c r="E14" s="103">
        <v>7.8890351472737139E-2</v>
      </c>
      <c r="F14" s="103">
        <v>-0.1535444745055079</v>
      </c>
      <c r="G14" s="103">
        <v>0.10139556390113891</v>
      </c>
    </row>
    <row r="15" spans="1:7" ht="13.5">
      <c r="A15" s="121" t="s">
        <v>416</v>
      </c>
      <c r="B15" s="119">
        <v>-712058.78552206093</v>
      </c>
      <c r="C15" s="119">
        <v>2274.7441666750001</v>
      </c>
      <c r="D15" s="119">
        <v>-64706.340732921999</v>
      </c>
      <c r="E15" s="119">
        <v>-774490.38208830799</v>
      </c>
      <c r="F15" s="119">
        <v>-6509.6179116909998</v>
      </c>
      <c r="G15" s="119">
        <v>-780999.99999999895</v>
      </c>
    </row>
    <row r="16" spans="1:7">
      <c r="A16" s="118" t="s">
        <v>354</v>
      </c>
      <c r="B16" s="107">
        <v>1.4467146109379502E-2</v>
      </c>
      <c r="C16" s="107" t="s">
        <v>268</v>
      </c>
      <c r="D16" s="107" t="s">
        <v>268</v>
      </c>
      <c r="E16" s="107">
        <v>0.26651986135189093</v>
      </c>
      <c r="F16" s="107">
        <v>-0.80562433761337959</v>
      </c>
      <c r="G16" s="107">
        <v>0.21085171760375382</v>
      </c>
    </row>
    <row r="17" spans="1:7">
      <c r="A17" s="118" t="s">
        <v>355</v>
      </c>
      <c r="B17" s="107">
        <v>-0.18401465630115146</v>
      </c>
      <c r="C17" s="107" t="s">
        <v>268</v>
      </c>
      <c r="D17" s="107" t="s">
        <v>268</v>
      </c>
      <c r="E17" s="107">
        <v>-0.15396869281926023</v>
      </c>
      <c r="F17" s="107">
        <v>-0.75490853873996011</v>
      </c>
      <c r="G17" s="107">
        <v>-0.17091237196269327</v>
      </c>
    </row>
    <row r="18" spans="1:7" ht="13.5">
      <c r="A18" s="111" t="s">
        <v>154</v>
      </c>
      <c r="B18" s="108">
        <v>1431304.2887289911</v>
      </c>
      <c r="C18" s="108">
        <v>591588.04702597205</v>
      </c>
      <c r="D18" s="108">
        <v>2256302.8335001608</v>
      </c>
      <c r="E18" s="108">
        <v>4279195.1692551235</v>
      </c>
      <c r="F18" s="109">
        <v>-357407.39056929899</v>
      </c>
      <c r="G18" s="108">
        <v>3921999.9999999739</v>
      </c>
    </row>
    <row r="19" spans="1:7">
      <c r="A19" s="118" t="s">
        <v>354</v>
      </c>
      <c r="B19" s="107">
        <v>-1.0418012074303184E-2</v>
      </c>
      <c r="C19" s="107">
        <v>0.14627818245989677</v>
      </c>
      <c r="D19" s="107">
        <v>0.10085291370472027</v>
      </c>
      <c r="E19" s="107">
        <v>6.6582390059229279E-2</v>
      </c>
      <c r="F19" s="107" t="s">
        <v>268</v>
      </c>
      <c r="G19" s="107">
        <v>5.3805623766325422E-3</v>
      </c>
    </row>
    <row r="20" spans="1:7">
      <c r="A20" s="118" t="s">
        <v>355</v>
      </c>
      <c r="B20" s="103">
        <v>-0.16061360020749149</v>
      </c>
      <c r="C20" s="103">
        <v>0.19687646617306939</v>
      </c>
      <c r="D20" s="103">
        <v>0.4378169750822804</v>
      </c>
      <c r="E20" s="103">
        <v>0.13545300490803558</v>
      </c>
      <c r="F20" s="103">
        <v>-0.18975362669726695</v>
      </c>
      <c r="G20" s="103">
        <v>0.17847218063550149</v>
      </c>
    </row>
    <row r="21" spans="1:7" ht="13.5">
      <c r="A21" s="121" t="s">
        <v>155</v>
      </c>
      <c r="B21" s="110">
        <v>130070.497625955</v>
      </c>
      <c r="C21" s="110">
        <v>4391.9684526110004</v>
      </c>
      <c r="D21" s="110">
        <v>5314.0894388400002</v>
      </c>
      <c r="E21" s="110">
        <v>139776.555517406</v>
      </c>
      <c r="F21" s="110">
        <v>24223.444482593</v>
      </c>
      <c r="G21" s="110">
        <v>163999.99999999901</v>
      </c>
    </row>
    <row r="22" spans="1:7" ht="13.5">
      <c r="A22" s="122" t="s">
        <v>156</v>
      </c>
      <c r="B22" s="104">
        <v>-78127.955062636989</v>
      </c>
      <c r="C22" s="104">
        <v>161409.359261226</v>
      </c>
      <c r="D22" s="104">
        <v>3029.3407155089999</v>
      </c>
      <c r="E22" s="104">
        <v>86310.744914098002</v>
      </c>
      <c r="F22" s="104">
        <v>67689.255085904995</v>
      </c>
      <c r="G22" s="104">
        <v>154000.000000003</v>
      </c>
    </row>
    <row r="23" spans="1:7" ht="13.5">
      <c r="A23" s="114" t="s">
        <v>157</v>
      </c>
      <c r="B23" s="102">
        <v>1483246.8312923091</v>
      </c>
      <c r="C23" s="102">
        <v>757389.37473980896</v>
      </c>
      <c r="D23" s="102">
        <v>2264646.26365451</v>
      </c>
      <c r="E23" s="102">
        <v>4505282.4696866283</v>
      </c>
      <c r="F23" s="102">
        <v>-265494.69100080105</v>
      </c>
      <c r="G23" s="102">
        <v>4239999.9999999758</v>
      </c>
    </row>
    <row r="24" spans="1:7">
      <c r="A24" s="118" t="s">
        <v>354</v>
      </c>
      <c r="B24" s="103">
        <v>2.9999851822897702E-2</v>
      </c>
      <c r="C24" s="103">
        <v>0.36076173100764664</v>
      </c>
      <c r="D24" s="103">
        <v>0.10350518962145398</v>
      </c>
      <c r="E24" s="103">
        <v>0.11272651889819521</v>
      </c>
      <c r="F24" s="103" t="s">
        <v>268</v>
      </c>
      <c r="G24" s="103">
        <v>-2.8195835920632829E-2</v>
      </c>
    </row>
    <row r="25" spans="1:7">
      <c r="A25" s="118" t="s">
        <v>355</v>
      </c>
      <c r="B25" s="103">
        <v>-0.12182047996449971</v>
      </c>
      <c r="C25" s="103">
        <v>0.54857739339915812</v>
      </c>
      <c r="D25" s="103">
        <v>0.4376702957818045</v>
      </c>
      <c r="E25" s="103">
        <v>0.20034962109461682</v>
      </c>
      <c r="F25" s="103">
        <v>-0.35372288002211855</v>
      </c>
      <c r="G25" s="103">
        <v>0.2683454704012016</v>
      </c>
    </row>
    <row r="26" spans="1:7" ht="13.5">
      <c r="A26" s="167"/>
      <c r="B26" s="168"/>
      <c r="C26" s="168"/>
      <c r="D26" s="168"/>
      <c r="E26" s="168"/>
      <c r="F26" s="168"/>
      <c r="G26" s="168"/>
    </row>
    <row r="27" spans="1:7" ht="16.5">
      <c r="A27" s="101"/>
      <c r="B27" s="131"/>
      <c r="C27" s="131"/>
      <c r="D27" s="131"/>
      <c r="E27" s="131"/>
      <c r="F27" s="131"/>
      <c r="G27" s="131"/>
    </row>
    <row r="28" spans="1:7" ht="81">
      <c r="A28" s="169"/>
      <c r="B28" s="165" t="s">
        <v>301</v>
      </c>
      <c r="C28" s="165" t="s">
        <v>214</v>
      </c>
      <c r="D28" s="165" t="s">
        <v>302</v>
      </c>
      <c r="E28" s="165" t="s">
        <v>303</v>
      </c>
      <c r="F28" s="165" t="s">
        <v>341</v>
      </c>
      <c r="G28" s="165" t="s">
        <v>166</v>
      </c>
    </row>
    <row r="29" spans="1:7" ht="13.5">
      <c r="A29" s="419" t="s">
        <v>18</v>
      </c>
      <c r="B29" s="419"/>
      <c r="C29" s="419"/>
      <c r="D29" s="419"/>
      <c r="E29" s="419"/>
      <c r="F29" s="419"/>
      <c r="G29" s="419"/>
    </row>
    <row r="30" spans="1:7" ht="13.5">
      <c r="A30" s="113" t="s">
        <v>32</v>
      </c>
      <c r="B30" s="102">
        <v>6531503.2234596061</v>
      </c>
      <c r="C30" s="102">
        <v>1496477.5881431219</v>
      </c>
      <c r="D30" s="102">
        <v>5283066.9832189754</v>
      </c>
      <c r="E30" s="102">
        <v>13311047.794821702</v>
      </c>
      <c r="F30" s="102">
        <v>-351260.01613585505</v>
      </c>
      <c r="G30" s="102">
        <v>12959999.999999996</v>
      </c>
    </row>
    <row r="31" spans="1:7">
      <c r="A31" s="124" t="s">
        <v>295</v>
      </c>
      <c r="B31" s="125">
        <v>6451735.1159030832</v>
      </c>
      <c r="C31" s="125">
        <v>1403458.938962325</v>
      </c>
      <c r="D31" s="125">
        <v>4695849.0416543651</v>
      </c>
      <c r="E31" s="125">
        <v>12551043.096519774</v>
      </c>
      <c r="F31" s="125">
        <v>-68050.815022491995</v>
      </c>
      <c r="G31" s="125">
        <v>12483000.101486215</v>
      </c>
    </row>
    <row r="32" spans="1:7">
      <c r="A32" s="124" t="s">
        <v>339</v>
      </c>
      <c r="B32" s="125">
        <v>6576943.9443167159</v>
      </c>
      <c r="C32" s="125">
        <v>1433929.4716393179</v>
      </c>
      <c r="D32" s="125">
        <v>4529418.3531756019</v>
      </c>
      <c r="E32" s="125">
        <v>12540291.769131636</v>
      </c>
      <c r="F32" s="125">
        <v>-403684.46141269698</v>
      </c>
      <c r="G32" s="125">
        <v>12137031.00101544</v>
      </c>
    </row>
    <row r="33" spans="1:7" ht="13.5">
      <c r="A33" s="112" t="s">
        <v>33</v>
      </c>
      <c r="B33" s="104">
        <v>-4388140.1492085541</v>
      </c>
      <c r="C33" s="104">
        <v>-907164.28528382501</v>
      </c>
      <c r="D33" s="104">
        <v>-2962057.8089858922</v>
      </c>
      <c r="E33" s="104">
        <v>-8257362.2434782712</v>
      </c>
      <c r="F33" s="105">
        <v>362.24347824700817</v>
      </c>
      <c r="G33" s="104">
        <v>-8257000.0000000233</v>
      </c>
    </row>
    <row r="34" spans="1:7" ht="13.5">
      <c r="A34" s="124" t="s">
        <v>295</v>
      </c>
      <c r="B34" s="125">
        <v>-4303458.2653874559</v>
      </c>
      <c r="C34" s="125">
        <v>-882913.18847208505</v>
      </c>
      <c r="D34" s="125">
        <v>-2741098.532394378</v>
      </c>
      <c r="E34" s="125">
        <v>-7927469.9862539191</v>
      </c>
      <c r="F34" s="123">
        <v>-9515.9012512720074</v>
      </c>
      <c r="G34" s="125">
        <v>-7936989.200790382</v>
      </c>
    </row>
    <row r="35" spans="1:7" ht="13.5">
      <c r="A35" s="124" t="s">
        <v>339</v>
      </c>
      <c r="B35" s="125">
        <v>-3999127.939728694</v>
      </c>
      <c r="C35" s="125">
        <v>-926620.09554633906</v>
      </c>
      <c r="D35" s="125">
        <v>-2930392.5182628152</v>
      </c>
      <c r="E35" s="125">
        <v>-7856140.5535378475</v>
      </c>
      <c r="F35" s="123">
        <v>-10865.10686215898</v>
      </c>
      <c r="G35" s="125">
        <v>-7866993.8280473882</v>
      </c>
    </row>
    <row r="36" spans="1:7" ht="13.5">
      <c r="A36" s="113" t="s">
        <v>152</v>
      </c>
      <c r="B36" s="102">
        <v>2143363.074251052</v>
      </c>
      <c r="C36" s="102">
        <v>589313.30285929702</v>
      </c>
      <c r="D36" s="102">
        <v>2321009.1742330831</v>
      </c>
      <c r="E36" s="102">
        <v>5053685.5513434317</v>
      </c>
      <c r="F36" s="106">
        <v>-350897.77265760803</v>
      </c>
      <c r="G36" s="102">
        <v>4702999.999999973</v>
      </c>
    </row>
    <row r="37" spans="1:7" ht="13.5">
      <c r="A37" s="124" t="s">
        <v>295</v>
      </c>
      <c r="B37" s="125">
        <v>2148276.8505156282</v>
      </c>
      <c r="C37" s="125">
        <v>520545.75049024</v>
      </c>
      <c r="D37" s="125">
        <v>1954750.5092599869</v>
      </c>
      <c r="E37" s="125">
        <v>4623573.1102658547</v>
      </c>
      <c r="F37" s="123">
        <v>-77566.716273764003</v>
      </c>
      <c r="G37" s="125">
        <v>4546010.9006958352</v>
      </c>
    </row>
    <row r="38" spans="1:7" ht="13.5">
      <c r="A38" s="124" t="s">
        <v>339</v>
      </c>
      <c r="B38" s="125">
        <v>2577816.0045880219</v>
      </c>
      <c r="C38" s="125">
        <v>507309.37609297899</v>
      </c>
      <c r="D38" s="125">
        <v>1599025.834912787</v>
      </c>
      <c r="E38" s="125">
        <v>4684151.2155937888</v>
      </c>
      <c r="F38" s="123">
        <v>-414549.56827485596</v>
      </c>
      <c r="G38" s="125">
        <v>4270037.1729680523</v>
      </c>
    </row>
    <row r="39" spans="1:7" ht="13.5">
      <c r="A39" s="121" t="s">
        <v>416</v>
      </c>
      <c r="B39" s="104">
        <v>-712058.78552206093</v>
      </c>
      <c r="C39" s="104">
        <v>2274.7441666750001</v>
      </c>
      <c r="D39" s="104">
        <v>-64706.340732921999</v>
      </c>
      <c r="E39" s="104">
        <v>-774490.38208830799</v>
      </c>
      <c r="F39" s="104">
        <v>-6509.6179116909998</v>
      </c>
      <c r="G39" s="104">
        <v>-780999.99999999895</v>
      </c>
    </row>
    <row r="40" spans="1:7">
      <c r="A40" s="124" t="s">
        <v>295</v>
      </c>
      <c r="B40" s="125">
        <v>-701904.23440808698</v>
      </c>
      <c r="C40" s="125">
        <v>-4451.092074573</v>
      </c>
      <c r="D40" s="125">
        <v>94844.677718248</v>
      </c>
      <c r="E40" s="125">
        <v>-611510.64876441204</v>
      </c>
      <c r="F40" s="125">
        <v>-33489.881561114002</v>
      </c>
      <c r="G40" s="125">
        <v>-645000.53032552905</v>
      </c>
    </row>
    <row r="41" spans="1:7">
      <c r="A41" s="124" t="s">
        <v>339</v>
      </c>
      <c r="B41" s="126">
        <v>-872636.73425102199</v>
      </c>
      <c r="C41" s="126">
        <v>-13032.762135036999</v>
      </c>
      <c r="D41" s="126">
        <v>-29769.891630408001</v>
      </c>
      <c r="E41" s="126">
        <v>-915439.38801646698</v>
      </c>
      <c r="F41" s="126">
        <v>-26559.953897309999</v>
      </c>
      <c r="G41" s="126">
        <v>-941999.34191377903</v>
      </c>
    </row>
    <row r="42" spans="1:7" ht="13.5">
      <c r="A42" s="111" t="s">
        <v>154</v>
      </c>
      <c r="B42" s="108">
        <v>1431304.2887289911</v>
      </c>
      <c r="C42" s="108">
        <v>591588.04702597205</v>
      </c>
      <c r="D42" s="108">
        <v>2256302.8335001608</v>
      </c>
      <c r="E42" s="108">
        <v>4279195.1692551235</v>
      </c>
      <c r="F42" s="109">
        <v>-357407.39056929899</v>
      </c>
      <c r="G42" s="108">
        <v>3921999.9999999739</v>
      </c>
    </row>
    <row r="43" spans="1:7" ht="13.5">
      <c r="A43" s="124" t="s">
        <v>295</v>
      </c>
      <c r="B43" s="126">
        <v>1446372.6161075409</v>
      </c>
      <c r="C43" s="126">
        <v>516094.65841566701</v>
      </c>
      <c r="D43" s="126">
        <v>2049595.1869782349</v>
      </c>
      <c r="E43" s="126">
        <v>4012062.4615014428</v>
      </c>
      <c r="F43" s="127">
        <v>-111056.59783487799</v>
      </c>
      <c r="G43" s="126">
        <v>3901010.3703703061</v>
      </c>
    </row>
    <row r="44" spans="1:7" ht="13.5">
      <c r="A44" s="124" t="s">
        <v>339</v>
      </c>
      <c r="B44" s="125">
        <v>1705179.270337</v>
      </c>
      <c r="C44" s="125">
        <v>494276.613957942</v>
      </c>
      <c r="D44" s="125">
        <v>1569255.9432823791</v>
      </c>
      <c r="E44" s="125">
        <v>3768711.8275773209</v>
      </c>
      <c r="F44" s="127">
        <v>-441109.52217216598</v>
      </c>
      <c r="G44" s="125">
        <v>3328037.8310542731</v>
      </c>
    </row>
    <row r="45" spans="1:7">
      <c r="A45" s="115" t="s">
        <v>155</v>
      </c>
      <c r="B45" s="110">
        <v>130070.497625955</v>
      </c>
      <c r="C45" s="110">
        <v>4391.9684526110004</v>
      </c>
      <c r="D45" s="110">
        <v>5314.0894388400002</v>
      </c>
      <c r="E45" s="110">
        <v>139776.555517406</v>
      </c>
      <c r="F45" s="110">
        <v>24223.444482593</v>
      </c>
      <c r="G45" s="110">
        <v>163999.99999999901</v>
      </c>
    </row>
    <row r="46" spans="1:7">
      <c r="A46" s="124" t="s">
        <v>295</v>
      </c>
      <c r="B46" s="125">
        <v>97123.866363498004</v>
      </c>
      <c r="C46" s="125">
        <v>39655.633218691997</v>
      </c>
      <c r="D46" s="125">
        <v>2908.444295069</v>
      </c>
      <c r="E46" s="125">
        <v>139687.94387725901</v>
      </c>
      <c r="F46" s="125">
        <v>81312.062662015</v>
      </c>
      <c r="G46" s="125">
        <v>221000.00653926999</v>
      </c>
    </row>
    <row r="47" spans="1:7">
      <c r="A47" s="124" t="s">
        <v>339</v>
      </c>
      <c r="B47" s="125">
        <v>64238.142923056002</v>
      </c>
      <c r="C47" s="125">
        <v>-5355.6695114049999</v>
      </c>
      <c r="D47" s="125">
        <v>4779.6185039780003</v>
      </c>
      <c r="E47" s="125">
        <v>63662.091915628997</v>
      </c>
      <c r="F47" s="125">
        <v>28237.688592024999</v>
      </c>
      <c r="G47" s="125">
        <v>91899.780507652002</v>
      </c>
    </row>
    <row r="48" spans="1:7" ht="13.5">
      <c r="A48" s="116" t="s">
        <v>156</v>
      </c>
      <c r="B48" s="104">
        <v>-78127.955062636989</v>
      </c>
      <c r="C48" s="104">
        <v>161409.359261226</v>
      </c>
      <c r="D48" s="104">
        <v>3029.3407155089999</v>
      </c>
      <c r="E48" s="104">
        <v>86310.744914098002</v>
      </c>
      <c r="F48" s="104">
        <v>67689.255085904995</v>
      </c>
      <c r="G48" s="104">
        <v>154000.000000003</v>
      </c>
    </row>
    <row r="49" spans="1:7">
      <c r="A49" s="124" t="s">
        <v>295</v>
      </c>
      <c r="B49" s="125">
        <v>-103450.808030161</v>
      </c>
      <c r="C49" s="125">
        <v>841.915128364</v>
      </c>
      <c r="D49" s="128">
        <v>-273.80494020499998</v>
      </c>
      <c r="E49" s="125">
        <v>-102882.697842002</v>
      </c>
      <c r="F49" s="125">
        <v>343891.28784199402</v>
      </c>
      <c r="G49" s="125">
        <v>241008.589999991</v>
      </c>
    </row>
    <row r="50" spans="1:7">
      <c r="A50" s="124" t="s">
        <v>339</v>
      </c>
      <c r="B50" s="125">
        <v>-80415.566311554008</v>
      </c>
      <c r="C50" s="125">
        <v>166.251303702</v>
      </c>
      <c r="D50" s="125">
        <v>1183.923723703</v>
      </c>
      <c r="E50" s="125">
        <v>-79065.391284148995</v>
      </c>
      <c r="F50" s="125">
        <v>2065.5667423370001</v>
      </c>
      <c r="G50" s="125">
        <v>-76999.824541812995</v>
      </c>
    </row>
    <row r="51" spans="1:7" ht="13.5">
      <c r="A51" s="114" t="s">
        <v>157</v>
      </c>
      <c r="B51" s="102">
        <v>1483246.8312923091</v>
      </c>
      <c r="C51" s="102">
        <v>757389.37473980896</v>
      </c>
      <c r="D51" s="102">
        <v>2264646.26365451</v>
      </c>
      <c r="E51" s="102">
        <v>4505282.4696866283</v>
      </c>
      <c r="F51" s="106">
        <v>-265494.69100080105</v>
      </c>
      <c r="G51" s="102">
        <v>4239999.9999999758</v>
      </c>
    </row>
    <row r="52" spans="1:7" ht="13.5">
      <c r="A52" s="124" t="s">
        <v>295</v>
      </c>
      <c r="B52" s="125">
        <v>1440045.674440878</v>
      </c>
      <c r="C52" s="125">
        <v>556592.20676272304</v>
      </c>
      <c r="D52" s="125">
        <v>2052229.826333099</v>
      </c>
      <c r="E52" s="125">
        <v>4048867.7075367002</v>
      </c>
      <c r="F52" s="123">
        <v>314146.75266913103</v>
      </c>
      <c r="G52" s="125">
        <v>4363018.9669095669</v>
      </c>
    </row>
    <row r="53" spans="1:7" ht="13.5">
      <c r="A53" s="124" t="s">
        <v>339</v>
      </c>
      <c r="B53" s="125">
        <v>1689001.8469485021</v>
      </c>
      <c r="C53" s="125">
        <v>489087.19575023901</v>
      </c>
      <c r="D53" s="125">
        <v>1575219.4855100601</v>
      </c>
      <c r="E53" s="125">
        <v>3753308.5282088011</v>
      </c>
      <c r="F53" s="123">
        <v>-410806.266837804</v>
      </c>
      <c r="G53" s="126">
        <v>3342937.7870201119</v>
      </c>
    </row>
    <row r="54" spans="1:7" ht="13.5">
      <c r="A54" s="112" t="s">
        <v>158</v>
      </c>
      <c r="B54" s="129">
        <v>0</v>
      </c>
      <c r="C54" s="129">
        <v>0</v>
      </c>
      <c r="D54" s="129">
        <v>0</v>
      </c>
      <c r="E54" s="129">
        <v>0</v>
      </c>
      <c r="F54" s="129">
        <v>-1149000</v>
      </c>
      <c r="G54" s="104">
        <v>-1149000</v>
      </c>
    </row>
    <row r="55" spans="1:7" ht="13.5">
      <c r="A55" s="112" t="s">
        <v>144</v>
      </c>
      <c r="B55" s="129">
        <v>0</v>
      </c>
      <c r="C55" s="129">
        <v>0</v>
      </c>
      <c r="D55" s="129">
        <v>0</v>
      </c>
      <c r="E55" s="129">
        <v>0</v>
      </c>
      <c r="F55" s="129">
        <v>-140000</v>
      </c>
      <c r="G55" s="104">
        <v>-140000</v>
      </c>
    </row>
    <row r="56" spans="1:7" ht="13.5">
      <c r="A56" s="122" t="s">
        <v>242</v>
      </c>
      <c r="B56" s="130"/>
      <c r="C56" s="130"/>
      <c r="D56" s="130"/>
      <c r="E56" s="130"/>
      <c r="F56" s="130"/>
      <c r="G56" s="104">
        <v>0</v>
      </c>
    </row>
    <row r="57" spans="1:7" ht="13.5">
      <c r="A57" s="170" t="s">
        <v>159</v>
      </c>
      <c r="B57" s="171">
        <v>1483246.8312923091</v>
      </c>
      <c r="C57" s="171">
        <v>757389.37473980896</v>
      </c>
      <c r="D57" s="171">
        <v>2264646.26365451</v>
      </c>
      <c r="E57" s="171">
        <v>4505282.4696866283</v>
      </c>
      <c r="F57" s="171">
        <v>-1554494.691000801</v>
      </c>
      <c r="G57" s="172">
        <v>2950999.9999999758</v>
      </c>
    </row>
    <row r="58" spans="1:7" ht="16.5">
      <c r="A58" s="101"/>
      <c r="B58" s="131"/>
      <c r="C58" s="131"/>
      <c r="D58" s="131"/>
      <c r="E58" s="131"/>
      <c r="F58" s="131"/>
      <c r="G58" s="131"/>
    </row>
    <row r="59" spans="1:7" ht="81">
      <c r="A59" s="173"/>
      <c r="B59" s="165" t="s">
        <v>301</v>
      </c>
      <c r="C59" s="165" t="s">
        <v>214</v>
      </c>
      <c r="D59" s="165" t="s">
        <v>302</v>
      </c>
      <c r="E59" s="165" t="s">
        <v>303</v>
      </c>
      <c r="F59" s="165" t="s">
        <v>341</v>
      </c>
      <c r="G59" s="165" t="s">
        <v>166</v>
      </c>
    </row>
    <row r="60" spans="1:7" ht="13.5">
      <c r="A60" s="419" t="s">
        <v>18</v>
      </c>
      <c r="B60" s="419"/>
      <c r="C60" s="419"/>
      <c r="D60" s="419"/>
      <c r="E60" s="419"/>
      <c r="F60" s="419"/>
      <c r="G60" s="419"/>
    </row>
    <row r="61" spans="1:7" ht="13.5">
      <c r="A61" s="111" t="s">
        <v>32</v>
      </c>
      <c r="B61" s="102">
        <v>6531503.2234596061</v>
      </c>
      <c r="C61" s="102">
        <v>1496477.5881431219</v>
      </c>
      <c r="D61" s="102">
        <v>5283066.9832189754</v>
      </c>
      <c r="E61" s="102">
        <v>13311047.794821702</v>
      </c>
      <c r="F61" s="102">
        <v>-351260.01613585505</v>
      </c>
      <c r="G61" s="102">
        <v>12959999.999999996</v>
      </c>
    </row>
    <row r="62" spans="1:7">
      <c r="A62" s="117" t="s">
        <v>354</v>
      </c>
      <c r="B62" s="103">
        <v>1.2363822463805112E-2</v>
      </c>
      <c r="C62" s="103">
        <v>6.6278140812279202E-2</v>
      </c>
      <c r="D62" s="103">
        <v>0.12505042993412138</v>
      </c>
      <c r="E62" s="103">
        <v>6.0553110403442613E-2</v>
      </c>
      <c r="F62" s="103" t="s">
        <v>268</v>
      </c>
      <c r="G62" s="103">
        <v>3.8211959836240789E-2</v>
      </c>
    </row>
    <row r="63" spans="1:7" ht="13.5">
      <c r="A63" s="112" t="s">
        <v>33</v>
      </c>
      <c r="B63" s="104">
        <v>-4388140.1492085541</v>
      </c>
      <c r="C63" s="104">
        <v>-907164.28528382501</v>
      </c>
      <c r="D63" s="104">
        <v>-2962057.8089858922</v>
      </c>
      <c r="E63" s="104">
        <v>-8257362.2434782712</v>
      </c>
      <c r="F63" s="105">
        <v>362.24347824700817</v>
      </c>
      <c r="G63" s="104">
        <v>-8257000.0000000233</v>
      </c>
    </row>
    <row r="64" spans="1:7">
      <c r="A64" s="117" t="s">
        <v>354</v>
      </c>
      <c r="B64" s="103">
        <v>1.9677635659253668E-2</v>
      </c>
      <c r="C64" s="103">
        <v>2.7467136212686333E-2</v>
      </c>
      <c r="D64" s="103">
        <v>8.060975334531445E-2</v>
      </c>
      <c r="E64" s="103">
        <v>4.1613813460836681E-2</v>
      </c>
      <c r="F64" s="103" t="s">
        <v>268</v>
      </c>
      <c r="G64" s="103">
        <v>4.0318915789601166E-2</v>
      </c>
    </row>
    <row r="65" spans="1:7" ht="13.5">
      <c r="A65" s="113" t="s">
        <v>152</v>
      </c>
      <c r="B65" s="102">
        <v>2143363.074251052</v>
      </c>
      <c r="C65" s="102">
        <v>589313.30285929702</v>
      </c>
      <c r="D65" s="102">
        <v>2321009.1742330831</v>
      </c>
      <c r="E65" s="102">
        <v>5053685.5513434317</v>
      </c>
      <c r="F65" s="106">
        <v>-350897.77265760803</v>
      </c>
      <c r="G65" s="102">
        <v>4702999.999999973</v>
      </c>
    </row>
    <row r="66" spans="1:7">
      <c r="A66" s="117" t="s">
        <v>354</v>
      </c>
      <c r="B66" s="103">
        <v>-2.287310531413509E-3</v>
      </c>
      <c r="C66" s="103">
        <v>0.13210664442903061</v>
      </c>
      <c r="D66" s="103">
        <v>0.18736849702203243</v>
      </c>
      <c r="E66" s="103">
        <v>9.3025984627037844E-2</v>
      </c>
      <c r="F66" s="103" t="s">
        <v>268</v>
      </c>
      <c r="G66" s="103">
        <v>3.4533375025587426E-2</v>
      </c>
    </row>
    <row r="67" spans="1:7" ht="13.5">
      <c r="A67" s="121" t="s">
        <v>416</v>
      </c>
      <c r="B67" s="104">
        <v>-712058.78552206093</v>
      </c>
      <c r="C67" s="104">
        <v>2274.7441666750001</v>
      </c>
      <c r="D67" s="104">
        <v>-64706.340732921999</v>
      </c>
      <c r="E67" s="104">
        <v>-774490.38208830799</v>
      </c>
      <c r="F67" s="104">
        <v>-6509.6179116909998</v>
      </c>
      <c r="G67" s="104">
        <v>-780999.99999999895</v>
      </c>
    </row>
    <row r="68" spans="1:7">
      <c r="A68" s="117" t="s">
        <v>354</v>
      </c>
      <c r="B68" s="107">
        <v>1.4467146109379502E-2</v>
      </c>
      <c r="C68" s="107" t="s">
        <v>268</v>
      </c>
      <c r="D68" s="107" t="s">
        <v>268</v>
      </c>
      <c r="E68" s="107">
        <v>0.26651986135189093</v>
      </c>
      <c r="F68" s="107">
        <v>-0.80562433761337959</v>
      </c>
      <c r="G68" s="107">
        <v>0.21085171760375382</v>
      </c>
    </row>
    <row r="69" spans="1:7" ht="13.5">
      <c r="A69" s="111" t="s">
        <v>154</v>
      </c>
      <c r="B69" s="108">
        <v>1431304.2887289911</v>
      </c>
      <c r="C69" s="108">
        <v>591588.04702597205</v>
      </c>
      <c r="D69" s="108">
        <v>2256302.8335001608</v>
      </c>
      <c r="E69" s="108">
        <v>4279195.1692551235</v>
      </c>
      <c r="F69" s="109">
        <v>-357407.39056929899</v>
      </c>
      <c r="G69" s="108">
        <v>3921999.9999999739</v>
      </c>
    </row>
    <row r="70" spans="1:7">
      <c r="A70" s="117" t="s">
        <v>354</v>
      </c>
      <c r="B70" s="103">
        <v>-1.0418012074303184E-2</v>
      </c>
      <c r="C70" s="103">
        <v>0.14627818245989677</v>
      </c>
      <c r="D70" s="103">
        <v>0.10085291370472027</v>
      </c>
      <c r="E70" s="103">
        <v>6.6582390059229279E-2</v>
      </c>
      <c r="F70" s="103" t="s">
        <v>268</v>
      </c>
      <c r="G70" s="103">
        <v>5.3805623766325422E-3</v>
      </c>
    </row>
    <row r="71" spans="1:7">
      <c r="A71" s="115" t="s">
        <v>155</v>
      </c>
      <c r="B71" s="110">
        <v>130070.497625955</v>
      </c>
      <c r="C71" s="110">
        <v>4391.9684526110004</v>
      </c>
      <c r="D71" s="110">
        <v>5314.0894388400002</v>
      </c>
      <c r="E71" s="110">
        <v>139776.555517406</v>
      </c>
      <c r="F71" s="110">
        <v>24223.444482593</v>
      </c>
      <c r="G71" s="110">
        <v>163999.99999999901</v>
      </c>
    </row>
    <row r="72" spans="1:7" ht="13.5">
      <c r="A72" s="116" t="s">
        <v>156</v>
      </c>
      <c r="B72" s="104">
        <v>-78127.955062636989</v>
      </c>
      <c r="C72" s="104">
        <v>161409.359261226</v>
      </c>
      <c r="D72" s="104">
        <v>3029.3407155089999</v>
      </c>
      <c r="E72" s="104">
        <v>86310.744914098002</v>
      </c>
      <c r="F72" s="104">
        <v>67689.255085904995</v>
      </c>
      <c r="G72" s="104">
        <v>154000.000000003</v>
      </c>
    </row>
    <row r="73" spans="1:7" ht="13.5">
      <c r="A73" s="114" t="s">
        <v>157</v>
      </c>
      <c r="B73" s="102">
        <v>1483246.8312923091</v>
      </c>
      <c r="C73" s="102">
        <v>757389.37473980896</v>
      </c>
      <c r="D73" s="102">
        <v>2264646.26365451</v>
      </c>
      <c r="E73" s="102">
        <v>4505282.4696866283</v>
      </c>
      <c r="F73" s="106">
        <v>-265494.69100080105</v>
      </c>
      <c r="G73" s="108">
        <v>4239999.9999999758</v>
      </c>
    </row>
    <row r="74" spans="1:7">
      <c r="A74" s="117" t="s">
        <v>354</v>
      </c>
      <c r="B74" s="103">
        <v>2.9999851822897702E-2</v>
      </c>
      <c r="C74" s="103">
        <v>0.36076173100764664</v>
      </c>
      <c r="D74" s="103">
        <v>0.10350518962145398</v>
      </c>
      <c r="E74" s="103">
        <v>0.11272651889819521</v>
      </c>
      <c r="F74" s="103" t="s">
        <v>268</v>
      </c>
      <c r="G74" s="107">
        <v>-2.8195835920632829E-2</v>
      </c>
    </row>
    <row r="75" spans="1:7" ht="13.5">
      <c r="A75" s="112" t="s">
        <v>158</v>
      </c>
      <c r="B75" s="129">
        <v>0</v>
      </c>
      <c r="C75" s="129">
        <v>0</v>
      </c>
      <c r="D75" s="129">
        <v>0</v>
      </c>
      <c r="E75" s="129">
        <v>0</v>
      </c>
      <c r="F75" s="129">
        <v>-1149000</v>
      </c>
      <c r="G75" s="104">
        <v>-1149000</v>
      </c>
    </row>
    <row r="76" spans="1:7" ht="13.5">
      <c r="A76" s="112" t="s">
        <v>144</v>
      </c>
      <c r="B76" s="129">
        <v>0</v>
      </c>
      <c r="C76" s="129">
        <v>0</v>
      </c>
      <c r="D76" s="129">
        <v>0</v>
      </c>
      <c r="E76" s="129">
        <v>0</v>
      </c>
      <c r="F76" s="129">
        <v>-140000</v>
      </c>
      <c r="G76" s="104">
        <v>-140000</v>
      </c>
    </row>
    <row r="77" spans="1:7" ht="13.5">
      <c r="A77" s="122" t="s">
        <v>242</v>
      </c>
      <c r="B77" s="130"/>
      <c r="C77" s="130"/>
      <c r="D77" s="130"/>
      <c r="E77" s="130"/>
      <c r="F77" s="130"/>
      <c r="G77" s="104">
        <v>0</v>
      </c>
    </row>
    <row r="78" spans="1:7" ht="13.5">
      <c r="A78" s="420" t="s">
        <v>159</v>
      </c>
      <c r="B78" s="421">
        <v>1483246.8312923091</v>
      </c>
      <c r="C78" s="421">
        <v>757389.37473980896</v>
      </c>
      <c r="D78" s="421">
        <v>2264646.26365451</v>
      </c>
      <c r="E78" s="421">
        <v>4505282.4696866283</v>
      </c>
      <c r="F78" s="421">
        <v>-1554494.691000801</v>
      </c>
      <c r="G78" s="422">
        <v>2950999.9999999758</v>
      </c>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D50"/>
  <sheetViews>
    <sheetView showGridLines="0" zoomScaleNormal="100" zoomScaleSheetLayoutView="80" workbookViewId="0">
      <selection activeCell="F15" sqref="F15"/>
    </sheetView>
  </sheetViews>
  <sheetFormatPr baseColWidth="10" defaultColWidth="10.42578125" defaultRowHeight="13.5"/>
  <cols>
    <col min="1" max="1" width="117.5703125" style="176" bestFit="1" customWidth="1"/>
    <col min="2" max="16384" width="10.42578125" style="176"/>
  </cols>
  <sheetData>
    <row r="1" spans="1:4">
      <c r="A1" s="424" t="s">
        <v>9</v>
      </c>
      <c r="B1" s="425" t="s">
        <v>351</v>
      </c>
      <c r="C1" s="425" t="s">
        <v>295</v>
      </c>
      <c r="D1" s="425" t="s">
        <v>330</v>
      </c>
    </row>
    <row r="2" spans="1:4">
      <c r="A2" s="426" t="s">
        <v>353</v>
      </c>
      <c r="B2" s="427"/>
      <c r="C2" s="427"/>
      <c r="D2" s="427"/>
    </row>
    <row r="3" spans="1:4">
      <c r="A3" s="426" t="s">
        <v>32</v>
      </c>
      <c r="B3" s="428">
        <v>-351260.01613582898</v>
      </c>
      <c r="C3" s="428">
        <v>-68050.815022494993</v>
      </c>
      <c r="D3" s="429" t="s">
        <v>268</v>
      </c>
    </row>
    <row r="4" spans="1:4">
      <c r="A4" s="430" t="s">
        <v>334</v>
      </c>
      <c r="B4" s="431">
        <v>-350730.07619582897</v>
      </c>
      <c r="C4" s="431">
        <v>-68050.815022494993</v>
      </c>
      <c r="D4" s="432" t="s">
        <v>268</v>
      </c>
    </row>
    <row r="5" spans="1:4">
      <c r="A5" s="433" t="s">
        <v>418</v>
      </c>
      <c r="B5" s="431">
        <v>-529.93993999999998</v>
      </c>
      <c r="C5" s="431">
        <v>0</v>
      </c>
      <c r="D5" s="432" t="s">
        <v>268</v>
      </c>
    </row>
    <row r="6" spans="1:4">
      <c r="A6" s="433" t="s">
        <v>271</v>
      </c>
      <c r="B6" s="434">
        <v>-19800.777161720998</v>
      </c>
      <c r="C6" s="434">
        <v>-6525.4017161900001</v>
      </c>
      <c r="D6" s="435" t="s">
        <v>268</v>
      </c>
    </row>
    <row r="7" spans="1:4">
      <c r="A7" s="433" t="s">
        <v>272</v>
      </c>
      <c r="B7" s="434">
        <v>-288735.20876377099</v>
      </c>
      <c r="C7" s="434">
        <v>-267472.38461887598</v>
      </c>
      <c r="D7" s="435">
        <v>7.9495399778158851E-2</v>
      </c>
    </row>
    <row r="8" spans="1:4">
      <c r="A8" s="430" t="s">
        <v>33</v>
      </c>
      <c r="B8" s="436">
        <v>362.24347824700817</v>
      </c>
      <c r="C8" s="437">
        <v>-9515.901251274001</v>
      </c>
      <c r="D8" s="438" t="s">
        <v>268</v>
      </c>
    </row>
    <row r="9" spans="1:4">
      <c r="A9" s="433" t="s">
        <v>264</v>
      </c>
      <c r="B9" s="434">
        <v>-106497.847334158</v>
      </c>
      <c r="C9" s="439">
        <v>-102943.22094012899</v>
      </c>
      <c r="D9" s="440">
        <v>3.452997061454248E-2</v>
      </c>
    </row>
    <row r="10" spans="1:4">
      <c r="A10" s="433" t="s">
        <v>272</v>
      </c>
      <c r="B10" s="434">
        <v>288735.20876377099</v>
      </c>
      <c r="C10" s="434">
        <v>267472.38461887598</v>
      </c>
      <c r="D10" s="440">
        <v>7.9495399778158851E-2</v>
      </c>
    </row>
    <row r="11" spans="1:4">
      <c r="A11" s="441" t="s">
        <v>34</v>
      </c>
      <c r="B11" s="442">
        <v>-350897.77265758195</v>
      </c>
      <c r="C11" s="428">
        <v>-77566.716273768994</v>
      </c>
      <c r="D11" s="429" t="s">
        <v>268</v>
      </c>
    </row>
    <row r="12" spans="1:4">
      <c r="A12" s="430" t="s">
        <v>35</v>
      </c>
      <c r="B12" s="443">
        <v>-6959.3145146480001</v>
      </c>
      <c r="C12" s="444">
        <v>-33489.881561112001</v>
      </c>
      <c r="D12" s="435">
        <v>-0.79219650263770824</v>
      </c>
    </row>
    <row r="13" spans="1:4">
      <c r="A13" s="430" t="s">
        <v>292</v>
      </c>
      <c r="B13" s="443">
        <v>449.69660295699998</v>
      </c>
      <c r="C13" s="444">
        <v>0</v>
      </c>
      <c r="D13" s="435" t="s">
        <v>268</v>
      </c>
    </row>
    <row r="14" spans="1:4">
      <c r="A14" s="441" t="s">
        <v>36</v>
      </c>
      <c r="B14" s="442">
        <v>-357407.39056927297</v>
      </c>
      <c r="C14" s="428">
        <v>-111056.59783488099</v>
      </c>
      <c r="D14" s="429" t="s">
        <v>268</v>
      </c>
    </row>
    <row r="15" spans="1:4">
      <c r="A15" s="430" t="s">
        <v>81</v>
      </c>
      <c r="B15" s="436">
        <v>24223.444482593</v>
      </c>
      <c r="C15" s="437">
        <v>81312.062662015</v>
      </c>
      <c r="D15" s="438">
        <v>-0.70209285449711023</v>
      </c>
    </row>
    <row r="16" spans="1:4">
      <c r="A16" s="430" t="s">
        <v>37</v>
      </c>
      <c r="B16" s="436">
        <v>67689.255085904995</v>
      </c>
      <c r="C16" s="437">
        <v>343891.28784199402</v>
      </c>
      <c r="D16" s="438">
        <v>-0.80316670564505299</v>
      </c>
    </row>
    <row r="17" spans="1:4">
      <c r="A17" s="445" t="s">
        <v>38</v>
      </c>
      <c r="B17" s="446">
        <v>-265494.69100077497</v>
      </c>
      <c r="C17" s="447">
        <v>314146.75266912801</v>
      </c>
      <c r="D17" s="448" t="s">
        <v>268</v>
      </c>
    </row>
    <row r="18" spans="1:4">
      <c r="A18" s="449"/>
      <c r="B18" s="450"/>
      <c r="C18" s="451"/>
      <c r="D18" s="450"/>
    </row>
    <row r="20" spans="1:4">
      <c r="A20" s="473" t="s">
        <v>9</v>
      </c>
      <c r="B20" s="425" t="s">
        <v>351</v>
      </c>
      <c r="C20" s="425" t="s">
        <v>295</v>
      </c>
      <c r="D20" s="425" t="s">
        <v>330</v>
      </c>
    </row>
    <row r="21" spans="1:4">
      <c r="A21" s="426" t="s">
        <v>342</v>
      </c>
      <c r="B21" s="427"/>
      <c r="C21" s="427"/>
      <c r="D21" s="427"/>
    </row>
    <row r="22" spans="1:4">
      <c r="A22" s="441" t="s">
        <v>32</v>
      </c>
      <c r="B22" s="442">
        <v>-42724.030210336961</v>
      </c>
      <c r="C22" s="442">
        <v>205946.97131257097</v>
      </c>
      <c r="D22" s="438" t="s">
        <v>268</v>
      </c>
    </row>
    <row r="23" spans="1:4">
      <c r="A23" s="430" t="s">
        <v>33</v>
      </c>
      <c r="B23" s="436">
        <v>-288372.96528552397</v>
      </c>
      <c r="C23" s="437">
        <v>-276988.28587014996</v>
      </c>
      <c r="D23" s="438">
        <v>4.1101663846936316E-2</v>
      </c>
    </row>
    <row r="24" spans="1:4">
      <c r="A24" s="433" t="s">
        <v>264</v>
      </c>
      <c r="B24" s="443">
        <v>-106497.847334158</v>
      </c>
      <c r="C24" s="444">
        <v>-102943.22094012899</v>
      </c>
      <c r="D24" s="440">
        <v>3.452997061454248E-2</v>
      </c>
    </row>
    <row r="25" spans="1:4">
      <c r="A25" s="441" t="s">
        <v>34</v>
      </c>
      <c r="B25" s="442">
        <v>-331096.99549586093</v>
      </c>
      <c r="C25" s="428">
        <v>-71041.314557578997</v>
      </c>
      <c r="D25" s="429" t="s">
        <v>268</v>
      </c>
    </row>
    <row r="26" spans="1:4">
      <c r="A26" s="430" t="s">
        <v>35</v>
      </c>
      <c r="B26" s="443">
        <v>-6959.3145146480001</v>
      </c>
      <c r="C26" s="444">
        <v>-33489.881561112001</v>
      </c>
      <c r="D26" s="435">
        <v>-0.79219650263770824</v>
      </c>
    </row>
    <row r="27" spans="1:4">
      <c r="A27" s="430" t="s">
        <v>292</v>
      </c>
      <c r="B27" s="443">
        <v>449.69660295699998</v>
      </c>
      <c r="C27" s="444">
        <v>0</v>
      </c>
      <c r="D27" s="435" t="s">
        <v>268</v>
      </c>
    </row>
    <row r="28" spans="1:4">
      <c r="A28" s="441" t="s">
        <v>36</v>
      </c>
      <c r="B28" s="442">
        <v>-337606.61340755195</v>
      </c>
      <c r="C28" s="428">
        <v>-104531.196118691</v>
      </c>
      <c r="D28" s="429" t="s">
        <v>268</v>
      </c>
    </row>
    <row r="29" spans="1:4">
      <c r="A29" s="430" t="s">
        <v>81</v>
      </c>
      <c r="B29" s="436">
        <v>24223.444482593</v>
      </c>
      <c r="C29" s="437">
        <v>81312.062662015</v>
      </c>
      <c r="D29" s="438">
        <v>-0.70209285449711023</v>
      </c>
    </row>
    <row r="30" spans="1:4">
      <c r="A30" s="430" t="s">
        <v>37</v>
      </c>
      <c r="B30" s="436">
        <v>67689.255085904995</v>
      </c>
      <c r="C30" s="437">
        <v>343891.28784199402</v>
      </c>
      <c r="D30" s="438">
        <v>-0.80316670564505299</v>
      </c>
    </row>
    <row r="31" spans="1:4">
      <c r="A31" s="445" t="s">
        <v>38</v>
      </c>
      <c r="B31" s="446">
        <v>-245693.91383905397</v>
      </c>
      <c r="C31" s="447">
        <v>320672.15438531805</v>
      </c>
      <c r="D31" s="448" t="s">
        <v>268</v>
      </c>
    </row>
    <row r="32" spans="1:4">
      <c r="A32" s="449"/>
      <c r="B32" s="450"/>
      <c r="C32" s="451"/>
      <c r="D32" s="450"/>
    </row>
    <row r="33" spans="1:4">
      <c r="A33" s="452"/>
      <c r="B33" s="453"/>
      <c r="C33" s="454"/>
      <c r="D33" s="454"/>
    </row>
    <row r="34" spans="1:4">
      <c r="A34" s="424" t="s">
        <v>9</v>
      </c>
      <c r="B34" s="425" t="s">
        <v>351</v>
      </c>
      <c r="C34" s="425" t="s">
        <v>295</v>
      </c>
      <c r="D34" s="425" t="s">
        <v>330</v>
      </c>
    </row>
    <row r="35" spans="1:4">
      <c r="A35" s="426" t="s">
        <v>343</v>
      </c>
      <c r="B35" s="427"/>
      <c r="C35" s="427"/>
      <c r="D35" s="427"/>
    </row>
    <row r="36" spans="1:4">
      <c r="A36" s="441" t="s">
        <v>32</v>
      </c>
      <c r="B36" s="455">
        <v>-308535.98592549202</v>
      </c>
      <c r="C36" s="442">
        <v>-273997.78633506596</v>
      </c>
      <c r="D36" s="429">
        <v>0.12605284171234157</v>
      </c>
    </row>
    <row r="37" spans="1:4">
      <c r="A37" s="430" t="s">
        <v>334</v>
      </c>
      <c r="B37" s="456">
        <v>-308535.98592549202</v>
      </c>
      <c r="C37" s="436">
        <v>-273997.78633506596</v>
      </c>
      <c r="D37" s="457">
        <v>0.12605284171234157</v>
      </c>
    </row>
    <row r="38" spans="1:4">
      <c r="A38" s="430" t="s">
        <v>418</v>
      </c>
      <c r="B38" s="455">
        <v>0</v>
      </c>
      <c r="C38" s="442">
        <v>0</v>
      </c>
      <c r="D38" s="432">
        <v>0</v>
      </c>
    </row>
    <row r="39" spans="1:4">
      <c r="A39" s="433" t="s">
        <v>344</v>
      </c>
      <c r="B39" s="458">
        <v>-19800.777161720998</v>
      </c>
      <c r="C39" s="444">
        <v>-6525.4017161900001</v>
      </c>
      <c r="D39" s="435" t="s">
        <v>268</v>
      </c>
    </row>
    <row r="40" spans="1:4">
      <c r="A40" s="433" t="s">
        <v>333</v>
      </c>
      <c r="B40" s="458">
        <v>-288735.20876377099</v>
      </c>
      <c r="C40" s="444">
        <v>-267472.38461887598</v>
      </c>
      <c r="D40" s="435">
        <v>7.9495399778158851E-2</v>
      </c>
    </row>
    <row r="41" spans="1:4">
      <c r="A41" s="430" t="s">
        <v>33</v>
      </c>
      <c r="B41" s="455">
        <v>288735.20876377099</v>
      </c>
      <c r="C41" s="428">
        <v>267472.38461887598</v>
      </c>
      <c r="D41" s="438">
        <v>7.9495399778158851E-2</v>
      </c>
    </row>
    <row r="42" spans="1:4">
      <c r="A42" s="433" t="s">
        <v>333</v>
      </c>
      <c r="B42" s="458">
        <v>288735.20876377099</v>
      </c>
      <c r="C42" s="444">
        <v>267472.38461887598</v>
      </c>
      <c r="D42" s="440">
        <v>7.9495399778158851E-2</v>
      </c>
    </row>
    <row r="43" spans="1:4">
      <c r="A43" s="441" t="s">
        <v>34</v>
      </c>
      <c r="B43" s="455">
        <v>-19800.777161721024</v>
      </c>
      <c r="C43" s="428">
        <v>-6525.4017161899828</v>
      </c>
      <c r="D43" s="429" t="s">
        <v>268</v>
      </c>
    </row>
    <row r="44" spans="1:4">
      <c r="A44" s="430" t="s">
        <v>35</v>
      </c>
      <c r="B44" s="458">
        <v>0</v>
      </c>
      <c r="C44" s="444">
        <v>0</v>
      </c>
      <c r="D44" s="435">
        <v>0</v>
      </c>
    </row>
    <row r="45" spans="1:4">
      <c r="A45" s="430" t="s">
        <v>292</v>
      </c>
      <c r="B45" s="458">
        <v>0</v>
      </c>
      <c r="C45" s="444">
        <v>0</v>
      </c>
      <c r="D45" s="435">
        <v>0</v>
      </c>
    </row>
    <row r="46" spans="1:4">
      <c r="A46" s="441" t="s">
        <v>36</v>
      </c>
      <c r="B46" s="455">
        <v>-19800.777161721024</v>
      </c>
      <c r="C46" s="428">
        <v>-6525.4017161899828</v>
      </c>
      <c r="D46" s="429" t="s">
        <v>268</v>
      </c>
    </row>
    <row r="47" spans="1:4">
      <c r="A47" s="430" t="s">
        <v>81</v>
      </c>
      <c r="B47" s="456">
        <v>0</v>
      </c>
      <c r="C47" s="437">
        <v>0</v>
      </c>
      <c r="D47" s="438">
        <v>0</v>
      </c>
    </row>
    <row r="48" spans="1:4">
      <c r="A48" s="430" t="s">
        <v>37</v>
      </c>
      <c r="B48" s="456">
        <v>0</v>
      </c>
      <c r="C48" s="437">
        <v>0</v>
      </c>
      <c r="D48" s="438">
        <v>0</v>
      </c>
    </row>
    <row r="49" spans="1:4">
      <c r="A49" s="445" t="s">
        <v>38</v>
      </c>
      <c r="B49" s="455">
        <v>-19800.777161721024</v>
      </c>
      <c r="C49" s="447">
        <v>-6525.4017161899828</v>
      </c>
      <c r="D49" s="448" t="s">
        <v>268</v>
      </c>
    </row>
    <row r="50" spans="1:4">
      <c r="A50" s="449"/>
      <c r="B50" s="450"/>
      <c r="C50" s="451"/>
      <c r="D50" s="450"/>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2:S40"/>
  <sheetViews>
    <sheetView showGridLines="0" topLeftCell="A13" zoomScale="90" zoomScaleNormal="90" workbookViewId="0">
      <selection activeCell="S39" sqref="S39:S40"/>
    </sheetView>
  </sheetViews>
  <sheetFormatPr baseColWidth="10" defaultColWidth="11.5703125" defaultRowHeight="15"/>
  <cols>
    <col min="1" max="1" width="60.85546875" style="149" bestFit="1" customWidth="1"/>
    <col min="2" max="16384" width="11.5703125" style="149"/>
  </cols>
  <sheetData>
    <row r="2" spans="1:19">
      <c r="A2" s="180"/>
      <c r="B2" s="482" t="s">
        <v>356</v>
      </c>
      <c r="C2" s="483"/>
      <c r="D2" s="484"/>
      <c r="E2" s="480" t="s">
        <v>357</v>
      </c>
      <c r="F2" s="481"/>
      <c r="G2" s="481"/>
      <c r="H2" s="481" t="s">
        <v>374</v>
      </c>
      <c r="I2" s="481"/>
      <c r="J2" s="481"/>
      <c r="K2" s="481" t="s">
        <v>375</v>
      </c>
      <c r="L2" s="481"/>
      <c r="M2" s="481"/>
      <c r="N2" s="481" t="s">
        <v>376</v>
      </c>
      <c r="O2" s="481"/>
      <c r="P2" s="481"/>
      <c r="Q2" s="480" t="s">
        <v>377</v>
      </c>
      <c r="R2" s="481"/>
      <c r="S2" s="481"/>
    </row>
    <row r="3" spans="1:19">
      <c r="A3" s="181" t="s">
        <v>9</v>
      </c>
      <c r="B3" s="182" t="s">
        <v>348</v>
      </c>
      <c r="C3" s="183" t="s">
        <v>295</v>
      </c>
      <c r="D3" s="184" t="s">
        <v>330</v>
      </c>
      <c r="E3" s="183" t="s">
        <v>348</v>
      </c>
      <c r="F3" s="183" t="s">
        <v>295</v>
      </c>
      <c r="G3" s="183" t="s">
        <v>330</v>
      </c>
      <c r="H3" s="183" t="s">
        <v>348</v>
      </c>
      <c r="I3" s="183" t="s">
        <v>295</v>
      </c>
      <c r="J3" s="183" t="s">
        <v>330</v>
      </c>
      <c r="K3" s="183" t="s">
        <v>348</v>
      </c>
      <c r="L3" s="183" t="s">
        <v>295</v>
      </c>
      <c r="M3" s="183" t="s">
        <v>330</v>
      </c>
      <c r="N3" s="183" t="s">
        <v>348</v>
      </c>
      <c r="O3" s="183" t="s">
        <v>295</v>
      </c>
      <c r="P3" s="183" t="s">
        <v>330</v>
      </c>
      <c r="Q3" s="182" t="s">
        <v>348</v>
      </c>
      <c r="R3" s="183" t="s">
        <v>295</v>
      </c>
      <c r="S3" s="183" t="s">
        <v>330</v>
      </c>
    </row>
    <row r="4" spans="1:19">
      <c r="A4" s="185" t="s">
        <v>358</v>
      </c>
      <c r="B4" s="186">
        <v>3472.8813592750184</v>
      </c>
      <c r="C4" s="187">
        <v>3437.8492402356642</v>
      </c>
      <c r="D4" s="188">
        <v>1.0190126614439077E-2</v>
      </c>
      <c r="E4" s="187">
        <v>1661.9946438957638</v>
      </c>
      <c r="F4" s="187">
        <v>1619.5229875195798</v>
      </c>
      <c r="G4" s="246">
        <v>2.6224793784021871E-2</v>
      </c>
      <c r="H4" s="187">
        <v>730.7095937617629</v>
      </c>
      <c r="I4" s="187">
        <v>730.71835836614503</v>
      </c>
      <c r="J4" s="246">
        <v>-1.1994504150347751E-5</v>
      </c>
      <c r="K4" s="187">
        <v>922.76224129226807</v>
      </c>
      <c r="L4" s="187">
        <v>931.96665744941299</v>
      </c>
      <c r="M4" s="246">
        <v>-9.8763363298161044E-3</v>
      </c>
      <c r="N4" s="187">
        <v>157.41488032522398</v>
      </c>
      <c r="O4" s="187">
        <v>155.64123690052602</v>
      </c>
      <c r="P4" s="246">
        <v>1.1395716585261617E-2</v>
      </c>
      <c r="Q4" s="186">
        <v>908.77305773875696</v>
      </c>
      <c r="R4" s="187">
        <v>763.20794001876595</v>
      </c>
      <c r="S4" s="246">
        <v>0.19072799179265854</v>
      </c>
    </row>
    <row r="5" spans="1:19">
      <c r="A5" s="189" t="s">
        <v>319</v>
      </c>
      <c r="B5" s="190">
        <v>2019.82230577981</v>
      </c>
      <c r="C5" s="191">
        <v>2057.889138399486</v>
      </c>
      <c r="D5" s="192">
        <v>-1.8497999678098509E-2</v>
      </c>
      <c r="E5" s="191">
        <v>827.37882486576495</v>
      </c>
      <c r="F5" s="191">
        <v>825.59563370749493</v>
      </c>
      <c r="G5" s="247">
        <v>2.159884434298931E-3</v>
      </c>
      <c r="H5" s="191">
        <v>430.46573408176295</v>
      </c>
      <c r="I5" s="191">
        <v>447.13766168614507</v>
      </c>
      <c r="J5" s="247">
        <v>-3.7285894329528668E-2</v>
      </c>
      <c r="K5" s="191">
        <v>630.13185510773803</v>
      </c>
      <c r="L5" s="191">
        <v>654.0349653785529</v>
      </c>
      <c r="M5" s="247">
        <v>-3.6547144321221192E-2</v>
      </c>
      <c r="N5" s="191">
        <v>131.845891724544</v>
      </c>
      <c r="O5" s="191">
        <v>131.120877627293</v>
      </c>
      <c r="P5" s="247">
        <v>5.5293566544896144E-3</v>
      </c>
      <c r="Q5" s="190">
        <v>744.3367570589071</v>
      </c>
      <c r="R5" s="191">
        <v>622.25889014443317</v>
      </c>
      <c r="S5" s="247">
        <v>0.19618501052855719</v>
      </c>
    </row>
    <row r="6" spans="1:19">
      <c r="A6" s="189" t="s">
        <v>320</v>
      </c>
      <c r="B6" s="190">
        <v>1453.0590534952091</v>
      </c>
      <c r="C6" s="191">
        <v>1379.960101836178</v>
      </c>
      <c r="D6" s="192">
        <v>5.2971786330463955E-2</v>
      </c>
      <c r="E6" s="191">
        <v>834.61581902999899</v>
      </c>
      <c r="F6" s="191">
        <v>793.92735381208502</v>
      </c>
      <c r="G6" s="247">
        <v>5.1249607438950351E-2</v>
      </c>
      <c r="H6" s="191">
        <v>300.24385968000001</v>
      </c>
      <c r="I6" s="191">
        <v>283.58069668000002</v>
      </c>
      <c r="J6" s="247">
        <v>5.8759863400727808E-2</v>
      </c>
      <c r="K6" s="191">
        <v>292.63038618452998</v>
      </c>
      <c r="L6" s="191">
        <v>277.93169207085998</v>
      </c>
      <c r="M6" s="247">
        <v>5.2885995131215502E-2</v>
      </c>
      <c r="N6" s="191">
        <v>25.568988600680001</v>
      </c>
      <c r="O6" s="191">
        <v>24.520359273233002</v>
      </c>
      <c r="P6" s="247">
        <v>4.2765659171711601E-2</v>
      </c>
      <c r="Q6" s="190">
        <v>164.43630067984802</v>
      </c>
      <c r="R6" s="191">
        <v>140.94904987434199</v>
      </c>
      <c r="S6" s="247">
        <v>0.16663646066749105</v>
      </c>
    </row>
    <row r="7" spans="1:19">
      <c r="A7" s="193" t="s">
        <v>33</v>
      </c>
      <c r="B7" s="190">
        <v>-2643.0741789746216</v>
      </c>
      <c r="C7" s="191">
        <v>-2647.6248176535219</v>
      </c>
      <c r="D7" s="192">
        <v>-1.7187626617479745E-3</v>
      </c>
      <c r="E7" s="191">
        <v>-1184.4483274412069</v>
      </c>
      <c r="F7" s="191">
        <v>-1170.8073313366469</v>
      </c>
      <c r="G7" s="247">
        <v>1.1650931574699541E-2</v>
      </c>
      <c r="H7" s="191">
        <v>-438.40757772926497</v>
      </c>
      <c r="I7" s="191">
        <v>-440.40875536743096</v>
      </c>
      <c r="J7" s="247">
        <v>-4.5439097515135307E-3</v>
      </c>
      <c r="K7" s="191">
        <v>-935.10169609065599</v>
      </c>
      <c r="L7" s="191">
        <v>-955.43886657362498</v>
      </c>
      <c r="M7" s="247">
        <v>-2.1285684719841602E-2</v>
      </c>
      <c r="N7" s="191">
        <v>-85.116577713493996</v>
      </c>
      <c r="O7" s="191">
        <v>-80.969864375819</v>
      </c>
      <c r="P7" s="247">
        <v>5.1213045367448862E-2</v>
      </c>
      <c r="Q7" s="190">
        <v>-593.75775193522907</v>
      </c>
      <c r="R7" s="191">
        <v>-503.36578790722103</v>
      </c>
      <c r="S7" s="247">
        <v>0.17957510462484749</v>
      </c>
    </row>
    <row r="8" spans="1:19">
      <c r="A8" s="185" t="s">
        <v>359</v>
      </c>
      <c r="B8" s="194">
        <v>829.80718030039679</v>
      </c>
      <c r="C8" s="195">
        <v>790.22442258214232</v>
      </c>
      <c r="D8" s="196">
        <v>5.0090526927671464E-2</v>
      </c>
      <c r="E8" s="195">
        <v>477.54631645455697</v>
      </c>
      <c r="F8" s="195">
        <v>448.71565618293289</v>
      </c>
      <c r="G8" s="248">
        <v>6.4251514014189715E-2</v>
      </c>
      <c r="H8" s="195">
        <v>292.30201603249793</v>
      </c>
      <c r="I8" s="195">
        <v>290.30960299871407</v>
      </c>
      <c r="J8" s="248">
        <v>6.8630627895305274E-3</v>
      </c>
      <c r="K8" s="195">
        <v>-12.339454798387919</v>
      </c>
      <c r="L8" s="195">
        <v>-23.472209124211986</v>
      </c>
      <c r="M8" s="248">
        <v>-0.47429512351866532</v>
      </c>
      <c r="N8" s="195">
        <v>72.29830261172998</v>
      </c>
      <c r="O8" s="195">
        <v>74.671372524707024</v>
      </c>
      <c r="P8" s="248">
        <v>-3.1780183392127292E-2</v>
      </c>
      <c r="Q8" s="194">
        <v>315.01530580352789</v>
      </c>
      <c r="R8" s="195">
        <v>259.84215211154492</v>
      </c>
      <c r="S8" s="248">
        <v>0.21233334639369161</v>
      </c>
    </row>
    <row r="9" spans="1:19">
      <c r="A9" s="193" t="s">
        <v>153</v>
      </c>
      <c r="B9" s="190">
        <v>-148.021704889391</v>
      </c>
      <c r="C9" s="191">
        <v>-217.23752298350598</v>
      </c>
      <c r="D9" s="192">
        <v>-0.31861815188976483</v>
      </c>
      <c r="E9" s="191">
        <v>-125.19134208</v>
      </c>
      <c r="F9" s="191">
        <v>-116.28902404694199</v>
      </c>
      <c r="G9" s="247">
        <v>7.6553381593988057E-2</v>
      </c>
      <c r="H9" s="191">
        <v>-36.822061150000003</v>
      </c>
      <c r="I9" s="191">
        <v>-72.113852199999997</v>
      </c>
      <c r="J9" s="247">
        <v>-0.48938990184745668</v>
      </c>
      <c r="K9" s="191">
        <v>13.249684739398001</v>
      </c>
      <c r="L9" s="191">
        <v>-28.195090072023998</v>
      </c>
      <c r="M9" s="247" t="s">
        <v>268</v>
      </c>
      <c r="N9" s="191">
        <v>0.74201360121100002</v>
      </c>
      <c r="O9" s="191">
        <v>-0.63955666454000004</v>
      </c>
      <c r="P9" s="247" t="s">
        <v>268</v>
      </c>
      <c r="Q9" s="190">
        <v>-59.127356661714003</v>
      </c>
      <c r="R9" s="191">
        <v>-39.652442785706995</v>
      </c>
      <c r="S9" s="247">
        <v>0.49114033103218757</v>
      </c>
    </row>
    <row r="10" spans="1:19">
      <c r="A10" s="193" t="s">
        <v>292</v>
      </c>
      <c r="B10" s="190">
        <v>0</v>
      </c>
      <c r="C10" s="191">
        <v>0</v>
      </c>
      <c r="D10" s="192" t="s">
        <v>268</v>
      </c>
      <c r="E10" s="191">
        <v>0</v>
      </c>
      <c r="F10" s="191">
        <v>0</v>
      </c>
      <c r="G10" s="247" t="s">
        <v>268</v>
      </c>
      <c r="H10" s="191">
        <v>0</v>
      </c>
      <c r="I10" s="191">
        <v>0</v>
      </c>
      <c r="J10" s="247" t="s">
        <v>268</v>
      </c>
      <c r="K10" s="191">
        <v>0</v>
      </c>
      <c r="L10" s="191">
        <v>0</v>
      </c>
      <c r="M10" s="247" t="s">
        <v>268</v>
      </c>
      <c r="N10" s="191">
        <v>0</v>
      </c>
      <c r="O10" s="191">
        <v>0</v>
      </c>
      <c r="P10" s="247" t="s">
        <v>268</v>
      </c>
      <c r="Q10" s="190">
        <v>-15.449696602956999</v>
      </c>
      <c r="R10" s="191">
        <v>-4.8482029971390004</v>
      </c>
      <c r="S10" s="247" t="s">
        <v>268</v>
      </c>
    </row>
    <row r="11" spans="1:19">
      <c r="A11" s="185" t="s">
        <v>36</v>
      </c>
      <c r="B11" s="194">
        <v>681.78547541100579</v>
      </c>
      <c r="C11" s="195">
        <v>572.98689959863634</v>
      </c>
      <c r="D11" s="196">
        <v>0.1898796916449228</v>
      </c>
      <c r="E11" s="195">
        <v>352.35497437455695</v>
      </c>
      <c r="F11" s="195">
        <v>332.42663213599087</v>
      </c>
      <c r="G11" s="248">
        <v>5.9948091735362752E-2</v>
      </c>
      <c r="H11" s="195">
        <v>255.47995488249794</v>
      </c>
      <c r="I11" s="195">
        <v>218.19575079871407</v>
      </c>
      <c r="J11" s="248">
        <v>0.17087502367623375</v>
      </c>
      <c r="K11" s="195">
        <v>0.91022994101008159</v>
      </c>
      <c r="L11" s="195">
        <v>-51.667299196235987</v>
      </c>
      <c r="M11" s="248" t="s">
        <v>268</v>
      </c>
      <c r="N11" s="195">
        <v>73.040316212940979</v>
      </c>
      <c r="O11" s="195">
        <v>74.031815860167029</v>
      </c>
      <c r="P11" s="248">
        <v>-1.3392885689833878E-2</v>
      </c>
      <c r="Q11" s="194">
        <v>240.43825253885689</v>
      </c>
      <c r="R11" s="195">
        <v>215.34150632869893</v>
      </c>
      <c r="S11" s="248">
        <v>0.11654393357799808</v>
      </c>
    </row>
    <row r="12" spans="1:19">
      <c r="A12" s="193" t="s">
        <v>81</v>
      </c>
      <c r="B12" s="190">
        <v>19.378300876062003</v>
      </c>
      <c r="C12" s="191">
        <v>1.1161475322499999</v>
      </c>
      <c r="D12" s="192" t="s">
        <v>268</v>
      </c>
      <c r="E12" s="191">
        <v>-4.8572457047999999E-2</v>
      </c>
      <c r="F12" s="191">
        <v>-4.2426046772000001E-2</v>
      </c>
      <c r="G12" s="247">
        <v>0.14487350916834552</v>
      </c>
      <c r="H12" s="191">
        <v>0.75812842603899999</v>
      </c>
      <c r="I12" s="191">
        <v>-0.26035862843000002</v>
      </c>
      <c r="J12" s="247" t="s">
        <v>268</v>
      </c>
      <c r="K12" s="191">
        <v>18.588195168283001</v>
      </c>
      <c r="L12" s="191">
        <v>1.394115883654</v>
      </c>
      <c r="M12" s="247" t="s">
        <v>268</v>
      </c>
      <c r="N12" s="191">
        <v>8.0549738787999994E-2</v>
      </c>
      <c r="O12" s="191">
        <v>2.4816323798000001E-2</v>
      </c>
      <c r="P12" s="247" t="s">
        <v>268</v>
      </c>
      <c r="Q12" s="190">
        <v>110.026707551774</v>
      </c>
      <c r="R12" s="191">
        <v>85.196558639778999</v>
      </c>
      <c r="S12" s="247">
        <v>0.29144544460979649</v>
      </c>
    </row>
    <row r="13" spans="1:19">
      <c r="A13" s="197" t="s">
        <v>37</v>
      </c>
      <c r="B13" s="190">
        <v>-0.89753496679100009</v>
      </c>
      <c r="C13" s="191">
        <v>1.3754023503750001</v>
      </c>
      <c r="D13" s="192" t="s">
        <v>268</v>
      </c>
      <c r="E13" s="191">
        <v>5.0279999999999995E-3</v>
      </c>
      <c r="F13" s="191">
        <v>-3.9498269624999999E-2</v>
      </c>
      <c r="G13" s="247" t="s">
        <v>268</v>
      </c>
      <c r="H13" s="191">
        <v>0.49913163999999999</v>
      </c>
      <c r="I13" s="191">
        <v>3.3224370000000003E-2</v>
      </c>
      <c r="J13" s="247" t="s">
        <v>268</v>
      </c>
      <c r="K13" s="191">
        <v>-1.4016946067910001</v>
      </c>
      <c r="L13" s="191">
        <v>1.3821362500000001</v>
      </c>
      <c r="M13" s="247" t="s">
        <v>268</v>
      </c>
      <c r="N13" s="191">
        <v>0</v>
      </c>
      <c r="O13" s="191">
        <v>-4.6000000000000001E-4</v>
      </c>
      <c r="P13" s="247" t="s">
        <v>268</v>
      </c>
      <c r="Q13" s="190">
        <v>-45.876433635601998</v>
      </c>
      <c r="R13" s="191">
        <v>-89.242478547580006</v>
      </c>
      <c r="S13" s="247">
        <v>-0.48593501231431191</v>
      </c>
    </row>
    <row r="14" spans="1:19">
      <c r="A14" s="198" t="s">
        <v>103</v>
      </c>
      <c r="B14" s="194">
        <v>700.26624132027678</v>
      </c>
      <c r="C14" s="195">
        <v>575.47844948126135</v>
      </c>
      <c r="D14" s="196">
        <v>0.21684181562576255</v>
      </c>
      <c r="E14" s="195">
        <v>352.31142991750892</v>
      </c>
      <c r="F14" s="195">
        <v>332.34470781959385</v>
      </c>
      <c r="G14" s="248">
        <v>6.0078351266401375E-2</v>
      </c>
      <c r="H14" s="195">
        <v>256.73721494853692</v>
      </c>
      <c r="I14" s="195">
        <v>217.96861654028407</v>
      </c>
      <c r="J14" s="248">
        <v>0.17786321271203631</v>
      </c>
      <c r="K14" s="195">
        <v>18.09673050250208</v>
      </c>
      <c r="L14" s="195">
        <v>-48.891047062581983</v>
      </c>
      <c r="M14" s="248" t="s">
        <v>268</v>
      </c>
      <c r="N14" s="195">
        <v>73.120865951728973</v>
      </c>
      <c r="O14" s="195">
        <v>74.056172183965032</v>
      </c>
      <c r="P14" s="248">
        <v>-1.2629686421175457E-2</v>
      </c>
      <c r="Q14" s="194">
        <v>304.5885264550289</v>
      </c>
      <c r="R14" s="195">
        <v>211.29558642089791</v>
      </c>
      <c r="S14" s="248">
        <v>0.44152810578964363</v>
      </c>
    </row>
    <row r="15" spans="1:19">
      <c r="A15" s="197"/>
      <c r="B15" s="190"/>
      <c r="C15" s="191"/>
      <c r="D15" s="199"/>
      <c r="E15" s="191"/>
      <c r="F15" s="191"/>
      <c r="G15" s="191"/>
      <c r="H15" s="191"/>
      <c r="I15" s="191"/>
      <c r="J15" s="191"/>
      <c r="K15" s="191"/>
      <c r="L15" s="191"/>
      <c r="M15" s="191"/>
      <c r="N15" s="191"/>
      <c r="O15" s="191"/>
      <c r="P15" s="191"/>
      <c r="Q15" s="190"/>
      <c r="R15" s="191"/>
      <c r="S15" s="191"/>
    </row>
    <row r="16" spans="1:19">
      <c r="A16" s="200" t="s">
        <v>360</v>
      </c>
      <c r="B16" s="201">
        <v>0.7610608902362207</v>
      </c>
      <c r="C16" s="202">
        <v>0.77013988474725192</v>
      </c>
      <c r="D16" s="203">
        <v>-0.90789945110312242</v>
      </c>
      <c r="E16" s="202">
        <v>0.71266675364538212</v>
      </c>
      <c r="F16" s="202">
        <v>0.72293344420496652</v>
      </c>
      <c r="G16" s="249">
        <v>-1.0266690559584402</v>
      </c>
      <c r="H16" s="202">
        <v>0.59997512208961268</v>
      </c>
      <c r="I16" s="202">
        <v>0.60270656994599958</v>
      </c>
      <c r="J16" s="249">
        <v>-0.27314478563869038</v>
      </c>
      <c r="K16" s="202">
        <v>1.0133723013862241</v>
      </c>
      <c r="L16" s="202">
        <v>1.0251856747627113</v>
      </c>
      <c r="M16" s="249">
        <v>-1.1813373376487135</v>
      </c>
      <c r="N16" s="202">
        <v>0.54071494091054506</v>
      </c>
      <c r="O16" s="202">
        <v>0.52023400731239844</v>
      </c>
      <c r="P16" s="249">
        <v>2.0480933598146622</v>
      </c>
      <c r="Q16" s="201">
        <v>0.65336196631163257</v>
      </c>
      <c r="R16" s="202">
        <v>0.65953950622532065</v>
      </c>
      <c r="S16" s="249">
        <v>-0.61775399136880793</v>
      </c>
    </row>
    <row r="17" spans="1:19">
      <c r="A17" s="200" t="s">
        <v>198</v>
      </c>
      <c r="B17" s="190">
        <v>12.737116295524409</v>
      </c>
      <c r="C17" s="191">
        <v>18.716980981626467</v>
      </c>
      <c r="D17" s="204">
        <v>-5.9798646861020579</v>
      </c>
      <c r="E17" s="191">
        <v>21.726238833808466</v>
      </c>
      <c r="F17" s="191">
        <v>20.057167191287547</v>
      </c>
      <c r="G17" s="250">
        <v>1.6690716425209189</v>
      </c>
      <c r="H17" s="191">
        <v>20.342611159488349</v>
      </c>
      <c r="I17" s="191">
        <v>38.868790697236719</v>
      </c>
      <c r="J17" s="250">
        <v>-18.526179537748369</v>
      </c>
      <c r="K17" s="191">
        <v>-3.5543709795879401</v>
      </c>
      <c r="L17" s="191">
        <v>7.763245758535855</v>
      </c>
      <c r="M17" s="250">
        <v>-11.317616738123796</v>
      </c>
      <c r="N17" s="191">
        <v>-2.3097056604876105</v>
      </c>
      <c r="O17" s="191">
        <v>1.9900467701646956</v>
      </c>
      <c r="P17" s="250">
        <v>-4.2997524306523065</v>
      </c>
      <c r="Q17" s="190">
        <v>60.932019037033342</v>
      </c>
      <c r="R17" s="191">
        <v>45.429682087871747</v>
      </c>
      <c r="S17" s="250">
        <v>15.502336949161595</v>
      </c>
    </row>
    <row r="18" spans="1:19">
      <c r="A18" s="205"/>
      <c r="B18" s="206"/>
      <c r="C18" s="207"/>
      <c r="D18" s="208"/>
      <c r="E18" s="207"/>
      <c r="F18" s="207"/>
      <c r="G18" s="251"/>
      <c r="H18" s="207"/>
      <c r="I18" s="207"/>
      <c r="J18" s="251"/>
      <c r="K18" s="207"/>
      <c r="L18" s="207"/>
      <c r="M18" s="251"/>
      <c r="N18" s="207"/>
      <c r="O18" s="207"/>
      <c r="P18" s="251"/>
      <c r="Q18" s="206"/>
      <c r="R18" s="207"/>
      <c r="S18" s="251"/>
    </row>
    <row r="19" spans="1:19">
      <c r="A19" s="209" t="s">
        <v>361</v>
      </c>
      <c r="B19" s="210"/>
      <c r="C19" s="211"/>
      <c r="D19" s="212"/>
      <c r="E19" s="211"/>
      <c r="F19" s="211"/>
      <c r="G19" s="252"/>
      <c r="H19" s="211"/>
      <c r="I19" s="211"/>
      <c r="J19" s="252"/>
      <c r="K19" s="211"/>
      <c r="L19" s="211"/>
      <c r="M19" s="252"/>
      <c r="N19" s="211"/>
      <c r="O19" s="211"/>
      <c r="P19" s="252"/>
      <c r="Q19" s="210"/>
      <c r="R19" s="211"/>
      <c r="S19" s="252"/>
    </row>
    <row r="20" spans="1:19">
      <c r="A20" s="213" t="s">
        <v>362</v>
      </c>
      <c r="B20" s="194">
        <v>3291.7574477069652</v>
      </c>
      <c r="C20" s="195">
        <v>3271.3854071180131</v>
      </c>
      <c r="D20" s="196">
        <v>6.2273434810298234E-3</v>
      </c>
      <c r="E20" s="195">
        <v>1565.7485486962639</v>
      </c>
      <c r="F20" s="195">
        <v>1531.0082802388931</v>
      </c>
      <c r="G20" s="248">
        <v>2.2691104225739389E-2</v>
      </c>
      <c r="H20" s="195">
        <v>703.62190532066802</v>
      </c>
      <c r="I20" s="195">
        <v>708.45882512628998</v>
      </c>
      <c r="J20" s="248">
        <v>-6.8273830942252589E-3</v>
      </c>
      <c r="K20" s="195">
        <v>869.77443030520897</v>
      </c>
      <c r="L20" s="195">
        <v>880.33204706048502</v>
      </c>
      <c r="M20" s="248">
        <v>-1.1992766582256009E-2</v>
      </c>
      <c r="N20" s="195">
        <v>152.612563384824</v>
      </c>
      <c r="O20" s="195">
        <v>151.58625469234502</v>
      </c>
      <c r="P20" s="248">
        <v>6.7704601222713379E-3</v>
      </c>
      <c r="Q20" s="194">
        <v>897.75770856528607</v>
      </c>
      <c r="R20" s="195">
        <v>751.06858766571304</v>
      </c>
      <c r="S20" s="248">
        <v>0.19530722401195888</v>
      </c>
    </row>
    <row r="21" spans="1:19">
      <c r="A21" s="214" t="s">
        <v>103</v>
      </c>
      <c r="B21" s="190">
        <v>622.61559922278104</v>
      </c>
      <c r="C21" s="191">
        <v>513.62740772033408</v>
      </c>
      <c r="D21" s="192">
        <v>0.21219309924712992</v>
      </c>
      <c r="E21" s="191">
        <v>301.49461395521996</v>
      </c>
      <c r="F21" s="191">
        <v>289.03834134410505</v>
      </c>
      <c r="G21" s="247">
        <v>4.3095571864929516E-2</v>
      </c>
      <c r="H21" s="191">
        <v>245.00903428258499</v>
      </c>
      <c r="I21" s="191">
        <v>210.70280375727901</v>
      </c>
      <c r="J21" s="247">
        <v>0.16281810167474253</v>
      </c>
      <c r="K21" s="191">
        <v>5.3605540809550005</v>
      </c>
      <c r="L21" s="191">
        <v>-58.197854044646</v>
      </c>
      <c r="M21" s="247" t="s">
        <v>268</v>
      </c>
      <c r="N21" s="191">
        <v>70.751396904021007</v>
      </c>
      <c r="O21" s="191">
        <v>72.084116663595992</v>
      </c>
      <c r="P21" s="247">
        <v>-1.8488396907110016E-2</v>
      </c>
      <c r="Q21" s="190">
        <v>298.61776710000305</v>
      </c>
      <c r="R21" s="191">
        <v>202.23654242906099</v>
      </c>
      <c r="S21" s="247">
        <v>0.47657670326691792</v>
      </c>
    </row>
    <row r="22" spans="1:19">
      <c r="A22" s="215" t="s">
        <v>363</v>
      </c>
      <c r="B22" s="216">
        <v>227.46144172967291</v>
      </c>
      <c r="C22" s="217">
        <v>225.53362476199055</v>
      </c>
      <c r="D22" s="192">
        <v>8.5478028817955742E-3</v>
      </c>
      <c r="E22" s="217">
        <v>101.27032111241637</v>
      </c>
      <c r="F22" s="217">
        <v>102.98679423765454</v>
      </c>
      <c r="G22" s="247">
        <v>-1.6666924511478554E-2</v>
      </c>
      <c r="H22" s="217">
        <v>48.175374934166641</v>
      </c>
      <c r="I22" s="217">
        <v>45.936838331848016</v>
      </c>
      <c r="J22" s="247">
        <v>4.8730750387029786E-2</v>
      </c>
      <c r="K22" s="217">
        <v>69.602544295486197</v>
      </c>
      <c r="L22" s="217">
        <v>69.328361547636803</v>
      </c>
      <c r="M22" s="247">
        <v>3.9548424588253805E-3</v>
      </c>
      <c r="N22" s="217">
        <v>8.4132013876036993</v>
      </c>
      <c r="O22" s="217">
        <v>7.2816306448511767</v>
      </c>
      <c r="P22" s="247">
        <v>0.15540073342674332</v>
      </c>
      <c r="Q22" s="216">
        <v>66.015897076310708</v>
      </c>
      <c r="R22" s="217">
        <v>60.549432545208127</v>
      </c>
      <c r="S22" s="247">
        <v>9.0281020008257551E-2</v>
      </c>
    </row>
    <row r="23" spans="1:19">
      <c r="A23" s="214" t="s">
        <v>364</v>
      </c>
      <c r="B23" s="190">
        <v>29.068381215934888</v>
      </c>
      <c r="C23" s="191">
        <v>29.019091175025412</v>
      </c>
      <c r="D23" s="218">
        <v>1.6985384074292842E-3</v>
      </c>
      <c r="E23" s="191">
        <v>13.017471155951188</v>
      </c>
      <c r="F23" s="191">
        <v>13.025760796012996</v>
      </c>
      <c r="G23" s="253">
        <v>-6.3640352311278292E-4</v>
      </c>
      <c r="H23" s="191">
        <v>6.1251127044367513</v>
      </c>
      <c r="I23" s="191">
        <v>6.5440288449691879</v>
      </c>
      <c r="J23" s="253">
        <v>-6.4015020480003515E-2</v>
      </c>
      <c r="K23" s="191">
        <v>8.8376107571161224</v>
      </c>
      <c r="L23" s="191">
        <v>8.5171904425425016</v>
      </c>
      <c r="M23" s="253">
        <v>3.7620423863385044E-2</v>
      </c>
      <c r="N23" s="191">
        <v>1.0881865984308261</v>
      </c>
      <c r="O23" s="191">
        <v>0.93211109150072502</v>
      </c>
      <c r="P23" s="253">
        <v>0.16744303157986784</v>
      </c>
      <c r="Q23" s="190">
        <v>7.9791542707892624</v>
      </c>
      <c r="R23" s="191">
        <v>7.0535403694835246</v>
      </c>
      <c r="S23" s="253">
        <v>0.13122685244849785</v>
      </c>
    </row>
    <row r="24" spans="1:19">
      <c r="A24" s="219" t="s">
        <v>365</v>
      </c>
      <c r="B24" s="220">
        <v>0.1300297909774111</v>
      </c>
      <c r="C24" s="221">
        <v>0.11650751483830808</v>
      </c>
      <c r="D24" s="222">
        <v>1.352227613910302</v>
      </c>
      <c r="E24" s="221">
        <v>0.10627722816736351</v>
      </c>
      <c r="F24" s="221">
        <v>0.10443382601295738</v>
      </c>
      <c r="G24" s="254">
        <v>0.18434021544061346</v>
      </c>
      <c r="H24" s="221">
        <v>0.16425352063009688</v>
      </c>
      <c r="I24" s="221">
        <v>0.1318959855028955</v>
      </c>
      <c r="J24" s="254">
        <v>3.2357535127201382</v>
      </c>
      <c r="K24" s="221">
        <v>0.12291766692316768</v>
      </c>
      <c r="L24" s="221">
        <v>9.9185182882294512E-2</v>
      </c>
      <c r="M24" s="254">
        <v>2.3732484040873163</v>
      </c>
      <c r="N24" s="221">
        <v>0.27929489335305563</v>
      </c>
      <c r="O24" s="221">
        <v>0.33547710837162137</v>
      </c>
      <c r="P24" s="254">
        <v>-5.6182215018565742</v>
      </c>
      <c r="Q24" s="220">
        <v>0.16447298606903671</v>
      </c>
      <c r="R24" s="221">
        <v>0.12934857961050436</v>
      </c>
      <c r="S24" s="254">
        <v>3.5124406458532347</v>
      </c>
    </row>
    <row r="25" spans="1:19">
      <c r="A25" s="197"/>
      <c r="B25" s="223"/>
      <c r="C25" s="224"/>
      <c r="D25" s="225"/>
      <c r="E25" s="224"/>
      <c r="F25" s="224"/>
      <c r="G25" s="224"/>
      <c r="H25" s="224"/>
      <c r="I25" s="224"/>
      <c r="J25" s="224"/>
      <c r="K25" s="224"/>
      <c r="L25" s="224"/>
      <c r="M25" s="224"/>
      <c r="N25" s="224"/>
      <c r="O25" s="224"/>
      <c r="P25" s="224"/>
      <c r="Q25" s="223"/>
      <c r="R25" s="224"/>
      <c r="S25" s="224"/>
    </row>
    <row r="26" spans="1:19">
      <c r="A26" s="226" t="s">
        <v>366</v>
      </c>
      <c r="B26" s="227"/>
      <c r="C26" s="228"/>
      <c r="D26" s="229"/>
      <c r="E26" s="228"/>
      <c r="F26" s="228"/>
      <c r="G26" s="228"/>
      <c r="H26" s="228"/>
      <c r="I26" s="228"/>
      <c r="J26" s="228"/>
      <c r="K26" s="228"/>
      <c r="L26" s="228"/>
      <c r="M26" s="228"/>
      <c r="N26" s="228"/>
      <c r="O26" s="228"/>
      <c r="P26" s="228"/>
      <c r="Q26" s="227"/>
      <c r="R26" s="228"/>
      <c r="S26" s="228"/>
    </row>
    <row r="27" spans="1:19" ht="24.75">
      <c r="A27" s="230" t="s">
        <v>325</v>
      </c>
      <c r="B27" s="231"/>
      <c r="C27" s="232"/>
      <c r="D27" s="233"/>
      <c r="E27" s="232"/>
      <c r="F27" s="232"/>
      <c r="G27" s="232"/>
      <c r="H27" s="232"/>
      <c r="I27" s="232"/>
      <c r="J27" s="232"/>
      <c r="K27" s="232"/>
      <c r="L27" s="232"/>
      <c r="M27" s="232"/>
      <c r="N27" s="232"/>
      <c r="O27" s="232"/>
      <c r="P27" s="232"/>
      <c r="Q27" s="231"/>
      <c r="R27" s="232"/>
      <c r="S27" s="232"/>
    </row>
    <row r="28" spans="1:19">
      <c r="A28" s="234" t="s">
        <v>326</v>
      </c>
      <c r="B28" s="235">
        <v>434.70484334365375</v>
      </c>
      <c r="C28" s="236">
        <v>434.15296239582182</v>
      </c>
      <c r="D28" s="196">
        <v>1.2711670669858233E-3</v>
      </c>
      <c r="E28" s="236">
        <v>207.38588964744989</v>
      </c>
      <c r="F28" s="236">
        <v>208.88621589655293</v>
      </c>
      <c r="G28" s="248">
        <v>-7.1825048036967543E-3</v>
      </c>
      <c r="H28" s="236">
        <v>70.301943698328898</v>
      </c>
      <c r="I28" s="236">
        <v>71.676362702798542</v>
      </c>
      <c r="J28" s="248">
        <v>-1.917534529714604E-2</v>
      </c>
      <c r="K28" s="236">
        <v>144.24750043232967</v>
      </c>
      <c r="L28" s="236">
        <v>140.77376431161889</v>
      </c>
      <c r="M28" s="248">
        <v>2.4676019268911942E-2</v>
      </c>
      <c r="N28" s="236">
        <v>12.769509565545267</v>
      </c>
      <c r="O28" s="236">
        <v>12.816619484851461</v>
      </c>
      <c r="P28" s="248">
        <v>-3.6756899400716136E-3</v>
      </c>
      <c r="Q28" s="235">
        <v>36.667683150787084</v>
      </c>
      <c r="R28" s="236">
        <v>33.433836695140542</v>
      </c>
      <c r="S28" s="248">
        <v>9.6723761772652628E-2</v>
      </c>
    </row>
    <row r="29" spans="1:19">
      <c r="A29" s="199" t="s">
        <v>367</v>
      </c>
      <c r="B29" s="216">
        <v>231.21091418885021</v>
      </c>
      <c r="C29" s="217">
        <v>231.25242889581051</v>
      </c>
      <c r="D29" s="192">
        <v>-1.7952117155495273E-4</v>
      </c>
      <c r="E29" s="217">
        <v>109.85569849063616</v>
      </c>
      <c r="F29" s="217">
        <v>110.0305245037041</v>
      </c>
      <c r="G29" s="247">
        <v>-1.5888864826965055E-3</v>
      </c>
      <c r="H29" s="217">
        <v>35.947575533693723</v>
      </c>
      <c r="I29" s="217">
        <v>36.72129331265549</v>
      </c>
      <c r="J29" s="247">
        <v>-2.1070003509247814E-2</v>
      </c>
      <c r="K29" s="217">
        <v>77.144186561954982</v>
      </c>
      <c r="L29" s="217">
        <v>76.404491464962121</v>
      </c>
      <c r="M29" s="247">
        <v>9.6813038449719002E-3</v>
      </c>
      <c r="N29" s="217">
        <v>8.2634536025653329</v>
      </c>
      <c r="O29" s="217">
        <v>8.0961196144887921</v>
      </c>
      <c r="P29" s="247">
        <v>2.0668418457785664E-2</v>
      </c>
      <c r="Q29" s="239"/>
      <c r="R29" s="240"/>
      <c r="S29" s="257"/>
    </row>
    <row r="30" spans="1:19">
      <c r="A30" s="237" t="s">
        <v>368</v>
      </c>
      <c r="B30" s="216">
        <v>198.46919988111347</v>
      </c>
      <c r="C30" s="217">
        <v>199.53796243811394</v>
      </c>
      <c r="D30" s="192">
        <v>-5.3561865819490295E-3</v>
      </c>
      <c r="E30" s="217">
        <v>98.123429090769591</v>
      </c>
      <c r="F30" s="217">
        <v>98.256231162165747</v>
      </c>
      <c r="G30" s="247">
        <v>-1.3515893071145424E-3</v>
      </c>
      <c r="H30" s="217">
        <v>24.843294488808205</v>
      </c>
      <c r="I30" s="217">
        <v>26.694698246354793</v>
      </c>
      <c r="J30" s="247">
        <v>-6.9354736302344233E-2</v>
      </c>
      <c r="K30" s="217">
        <v>68.235381840320002</v>
      </c>
      <c r="L30" s="217">
        <v>67.403424406948133</v>
      </c>
      <c r="M30" s="247">
        <v>1.2342954986217514E-2</v>
      </c>
      <c r="N30" s="217">
        <v>7.2670944612156658</v>
      </c>
      <c r="O30" s="217">
        <v>7.1836086226452744</v>
      </c>
      <c r="P30" s="247">
        <v>1.162171311883764E-2</v>
      </c>
      <c r="Q30" s="239"/>
      <c r="R30" s="240"/>
      <c r="S30" s="257"/>
    </row>
    <row r="31" spans="1:19">
      <c r="A31" s="199" t="s">
        <v>269</v>
      </c>
      <c r="B31" s="216">
        <v>203.49392915480351</v>
      </c>
      <c r="C31" s="217">
        <v>202.90053350001128</v>
      </c>
      <c r="D31" s="192">
        <v>2.92456429047383E-3</v>
      </c>
      <c r="E31" s="217">
        <v>97.530191156813729</v>
      </c>
      <c r="F31" s="217">
        <v>98.85569139284884</v>
      </c>
      <c r="G31" s="247">
        <v>-1.3408436250449407E-2</v>
      </c>
      <c r="H31" s="217">
        <v>34.354368164635169</v>
      </c>
      <c r="I31" s="217">
        <v>34.955069390143045</v>
      </c>
      <c r="J31" s="247">
        <v>-1.7184953026506244E-2</v>
      </c>
      <c r="K31" s="217">
        <v>67.103313870374677</v>
      </c>
      <c r="L31" s="217">
        <v>64.369272846656756</v>
      </c>
      <c r="M31" s="247">
        <v>4.247431892280451E-2</v>
      </c>
      <c r="N31" s="217">
        <v>4.506055962979933</v>
      </c>
      <c r="O31" s="217">
        <v>4.7204998703626693</v>
      </c>
      <c r="P31" s="247">
        <v>-4.5428220161408572E-2</v>
      </c>
      <c r="Q31" s="239"/>
      <c r="R31" s="240"/>
      <c r="S31" s="257"/>
    </row>
    <row r="32" spans="1:19">
      <c r="A32" s="238"/>
      <c r="B32" s="216"/>
      <c r="C32" s="217"/>
      <c r="D32" s="199"/>
      <c r="E32" s="217"/>
      <c r="F32" s="217"/>
      <c r="G32" s="191"/>
      <c r="H32" s="217"/>
      <c r="I32" s="217"/>
      <c r="J32" s="191"/>
      <c r="K32" s="217"/>
      <c r="L32" s="217"/>
      <c r="M32" s="191"/>
      <c r="N32" s="217"/>
      <c r="O32" s="217"/>
      <c r="P32" s="191"/>
      <c r="Q32" s="190"/>
      <c r="R32" s="191"/>
      <c r="S32" s="191"/>
    </row>
    <row r="33" spans="1:19">
      <c r="A33" s="234" t="s">
        <v>328</v>
      </c>
      <c r="B33" s="235">
        <v>484.1604720384143</v>
      </c>
      <c r="C33" s="236">
        <v>479.53549231753209</v>
      </c>
      <c r="D33" s="196">
        <v>9.6447078370158756E-3</v>
      </c>
      <c r="E33" s="236">
        <v>228.17384503563429</v>
      </c>
      <c r="F33" s="236">
        <v>230.1943743408531</v>
      </c>
      <c r="G33" s="248">
        <v>-8.7774921129348815E-3</v>
      </c>
      <c r="H33" s="236">
        <v>67.936748003930006</v>
      </c>
      <c r="I33" s="236">
        <v>68.289548511440003</v>
      </c>
      <c r="J33" s="248">
        <v>-5.1662445454723205E-3</v>
      </c>
      <c r="K33" s="236">
        <v>156.71198653057363</v>
      </c>
      <c r="L33" s="236">
        <v>152.68276443906092</v>
      </c>
      <c r="M33" s="248">
        <v>2.6389501829598094E-2</v>
      </c>
      <c r="N33" s="236">
        <v>31.33789246827639</v>
      </c>
      <c r="O33" s="236">
        <v>28.368805026178023</v>
      </c>
      <c r="P33" s="248">
        <v>0.1046602928589544</v>
      </c>
      <c r="Q33" s="235">
        <v>51.4347331569004</v>
      </c>
      <c r="R33" s="236">
        <v>46.103585780038756</v>
      </c>
      <c r="S33" s="248">
        <v>0.11563411579951</v>
      </c>
    </row>
    <row r="34" spans="1:19">
      <c r="A34" s="237" t="s">
        <v>369</v>
      </c>
      <c r="B34" s="216">
        <v>236.67220561650643</v>
      </c>
      <c r="C34" s="217">
        <v>242.93443711472065</v>
      </c>
      <c r="D34" s="192">
        <v>-2.5777454907543684E-2</v>
      </c>
      <c r="E34" s="217">
        <v>115.77865299008289</v>
      </c>
      <c r="F34" s="217">
        <v>119.360103054109</v>
      </c>
      <c r="G34" s="247">
        <v>-3.000542034051823E-2</v>
      </c>
      <c r="H34" s="217">
        <v>54.256005757050005</v>
      </c>
      <c r="I34" s="217">
        <v>55.519764435669998</v>
      </c>
      <c r="J34" s="247">
        <v>-2.2762320616188769E-2</v>
      </c>
      <c r="K34" s="217">
        <v>55.682453386153547</v>
      </c>
      <c r="L34" s="217">
        <v>56.151909235982195</v>
      </c>
      <c r="M34" s="247">
        <v>-8.3604610460479289E-3</v>
      </c>
      <c r="N34" s="217">
        <v>10.955093483220001</v>
      </c>
      <c r="O34" s="217">
        <v>11.902660388959452</v>
      </c>
      <c r="P34" s="247">
        <v>-7.9609673364988698E-2</v>
      </c>
      <c r="Q34" s="239"/>
      <c r="R34" s="240"/>
      <c r="S34" s="257"/>
    </row>
    <row r="35" spans="1:19">
      <c r="A35" s="237" t="s">
        <v>370</v>
      </c>
      <c r="B35" s="216">
        <v>157.69422564687943</v>
      </c>
      <c r="C35" s="217">
        <v>148.748417376943</v>
      </c>
      <c r="D35" s="192">
        <v>6.0140527393087284E-2</v>
      </c>
      <c r="E35" s="217">
        <v>69.691046286663891</v>
      </c>
      <c r="F35" s="217">
        <v>67.295492770402774</v>
      </c>
      <c r="G35" s="247">
        <v>3.559753287540679E-2</v>
      </c>
      <c r="H35" s="217">
        <v>0.15200463359000002</v>
      </c>
      <c r="I35" s="217">
        <v>0.1746411206</v>
      </c>
      <c r="J35" s="247">
        <v>-0.12961716537451018</v>
      </c>
      <c r="K35" s="217">
        <v>74.896603726625543</v>
      </c>
      <c r="L35" s="217">
        <v>73.261514674802299</v>
      </c>
      <c r="M35" s="247">
        <v>2.2318526433437569E-2</v>
      </c>
      <c r="N35" s="217">
        <v>12.954571</v>
      </c>
      <c r="O35" s="217">
        <v>8.0167688111379114</v>
      </c>
      <c r="P35" s="247" t="s">
        <v>268</v>
      </c>
      <c r="Q35" s="239"/>
      <c r="R35" s="240"/>
      <c r="S35" s="257"/>
    </row>
    <row r="36" spans="1:19">
      <c r="A36" s="237" t="s">
        <v>371</v>
      </c>
      <c r="B36" s="216">
        <v>89.794040775028449</v>
      </c>
      <c r="C36" s="217">
        <v>87.852637825868385</v>
      </c>
      <c r="D36" s="192">
        <v>2.2098402474927337E-2</v>
      </c>
      <c r="E36" s="217">
        <v>42.704145758887506</v>
      </c>
      <c r="F36" s="217">
        <v>43.538778516341317</v>
      </c>
      <c r="G36" s="247">
        <v>-1.9169870765679664E-2</v>
      </c>
      <c r="H36" s="217">
        <v>13.528737613290001</v>
      </c>
      <c r="I36" s="217">
        <v>12.595142955169999</v>
      </c>
      <c r="J36" s="247">
        <v>7.4123387201157964E-2</v>
      </c>
      <c r="K36" s="217">
        <v>26.132929417794543</v>
      </c>
      <c r="L36" s="217">
        <v>23.269340528276423</v>
      </c>
      <c r="M36" s="247">
        <v>0.1230627437008085</v>
      </c>
      <c r="N36" s="217">
        <v>7.4282279850563917</v>
      </c>
      <c r="O36" s="217">
        <v>8.4493758260806615</v>
      </c>
      <c r="P36" s="247">
        <v>-0.12085482549755877</v>
      </c>
      <c r="Q36" s="239"/>
      <c r="R36" s="240"/>
      <c r="S36" s="257"/>
    </row>
    <row r="37" spans="1:19">
      <c r="A37" s="238"/>
      <c r="B37" s="190"/>
      <c r="C37" s="191"/>
      <c r="D37" s="199"/>
      <c r="E37" s="191"/>
      <c r="F37" s="191"/>
      <c r="G37" s="191"/>
      <c r="H37" s="191"/>
      <c r="I37" s="191"/>
      <c r="J37" s="191"/>
      <c r="K37" s="191"/>
      <c r="L37" s="191"/>
      <c r="M37" s="191"/>
      <c r="N37" s="191"/>
      <c r="O37" s="191"/>
      <c r="P37" s="191"/>
      <c r="Q37" s="190"/>
      <c r="R37" s="191"/>
      <c r="S37" s="191"/>
    </row>
    <row r="38" spans="1:19">
      <c r="A38" s="234" t="s">
        <v>327</v>
      </c>
      <c r="B38" s="239"/>
      <c r="C38" s="240"/>
      <c r="D38" s="241"/>
      <c r="E38" s="240"/>
      <c r="F38" s="240"/>
      <c r="G38" s="240"/>
      <c r="H38" s="240"/>
      <c r="I38" s="240"/>
      <c r="J38" s="240"/>
      <c r="K38" s="240"/>
      <c r="L38" s="240"/>
      <c r="M38" s="240"/>
      <c r="N38" s="240"/>
      <c r="O38" s="240"/>
      <c r="P38" s="240"/>
      <c r="Q38" s="239"/>
      <c r="R38" s="240"/>
      <c r="S38" s="240"/>
    </row>
    <row r="39" spans="1:19">
      <c r="A39" s="238" t="s">
        <v>372</v>
      </c>
      <c r="B39" s="216">
        <v>162.572437909249</v>
      </c>
      <c r="C39" s="217">
        <v>157.5298561763818</v>
      </c>
      <c r="D39" s="192">
        <v>3.2010323980878663E-2</v>
      </c>
      <c r="E39" s="217">
        <v>114.78048967159583</v>
      </c>
      <c r="F39" s="217">
        <v>109.82189806246571</v>
      </c>
      <c r="G39" s="247">
        <v>4.5151210246882734E-2</v>
      </c>
      <c r="H39" s="217">
        <v>22.553457649413193</v>
      </c>
      <c r="I39" s="217">
        <v>22.187460662486099</v>
      </c>
      <c r="J39" s="247">
        <v>1.6495668093551075E-2</v>
      </c>
      <c r="K39" s="217">
        <v>24.221628848239998</v>
      </c>
      <c r="L39" s="217">
        <v>24.509335913449998</v>
      </c>
      <c r="M39" s="247">
        <v>-1.1738672407362705E-2</v>
      </c>
      <c r="N39" s="217">
        <v>1.01686174</v>
      </c>
      <c r="O39" s="217">
        <v>1.0111615379800001</v>
      </c>
      <c r="P39" s="247">
        <v>5.637281290769014E-3</v>
      </c>
      <c r="Q39" s="239"/>
      <c r="R39" s="240"/>
      <c r="S39" s="257"/>
    </row>
    <row r="40" spans="1:19">
      <c r="A40" s="242" t="s">
        <v>373</v>
      </c>
      <c r="B40" s="243">
        <v>115.51027310036059</v>
      </c>
      <c r="C40" s="244">
        <v>102.30814869758539</v>
      </c>
      <c r="D40" s="245">
        <v>0.12904274557640183</v>
      </c>
      <c r="E40" s="244">
        <v>51.186456</v>
      </c>
      <c r="F40" s="244">
        <v>42.272153000000003</v>
      </c>
      <c r="G40" s="255">
        <v>0.21087884972407234</v>
      </c>
      <c r="H40" s="244">
        <v>17.130022100860586</v>
      </c>
      <c r="I40" s="244">
        <v>16.260724318335413</v>
      </c>
      <c r="J40" s="255">
        <v>5.3459966819864313E-2</v>
      </c>
      <c r="K40" s="244">
        <v>45.010192219499991</v>
      </c>
      <c r="L40" s="244">
        <v>41.675797537569991</v>
      </c>
      <c r="M40" s="255">
        <v>8.0007939354348245E-2</v>
      </c>
      <c r="N40" s="244">
        <v>2.1836027799999997</v>
      </c>
      <c r="O40" s="244">
        <v>2.0994738416799996</v>
      </c>
      <c r="P40" s="255">
        <v>4.0071439162433276E-2</v>
      </c>
      <c r="Q40" s="459"/>
      <c r="R40" s="256"/>
      <c r="S40" s="258"/>
    </row>
  </sheetData>
  <mergeCells count="6">
    <mergeCell ref="Q2:S2"/>
    <mergeCell ref="B2:D2"/>
    <mergeCell ref="E2:G2"/>
    <mergeCell ref="H2:J2"/>
    <mergeCell ref="K2:M2"/>
    <mergeCell ref="N2:P2"/>
  </mergeCells>
  <pageMargins left="0.7" right="0.7" top="0.75" bottom="0.75" header="0.3" footer="0.3"/>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2:M33"/>
  <sheetViews>
    <sheetView showGridLines="0" workbookViewId="0">
      <selection activeCell="O9" sqref="O9"/>
    </sheetView>
  </sheetViews>
  <sheetFormatPr baseColWidth="10" defaultColWidth="11.5703125" defaultRowHeight="15"/>
  <cols>
    <col min="1" max="1" width="41.5703125" style="149" bestFit="1" customWidth="1"/>
    <col min="2" max="16384" width="11.5703125" style="149"/>
  </cols>
  <sheetData>
    <row r="2" spans="1:13">
      <c r="A2" s="259"/>
      <c r="B2" s="260" t="s">
        <v>378</v>
      </c>
      <c r="C2" s="261"/>
      <c r="D2" s="262"/>
      <c r="E2" s="263" t="s">
        <v>379</v>
      </c>
      <c r="F2" s="263"/>
      <c r="G2" s="263"/>
      <c r="H2" s="263" t="s">
        <v>380</v>
      </c>
      <c r="I2" s="263"/>
      <c r="J2" s="263"/>
      <c r="K2" s="263" t="s">
        <v>381</v>
      </c>
      <c r="L2" s="263"/>
      <c r="M2" s="263"/>
    </row>
    <row r="3" spans="1:13">
      <c r="A3" s="264"/>
      <c r="B3" s="265"/>
      <c r="C3" s="266"/>
      <c r="D3" s="267"/>
      <c r="E3" s="266"/>
      <c r="F3" s="266"/>
      <c r="G3" s="266"/>
      <c r="H3" s="266"/>
      <c r="I3" s="266"/>
      <c r="J3" s="266"/>
      <c r="K3" s="266" t="s">
        <v>382</v>
      </c>
      <c r="L3" s="266"/>
      <c r="M3" s="266"/>
    </row>
    <row r="4" spans="1:13">
      <c r="A4" s="268" t="s">
        <v>9</v>
      </c>
      <c r="B4" s="269" t="s">
        <v>348</v>
      </c>
      <c r="C4" s="270" t="s">
        <v>295</v>
      </c>
      <c r="D4" s="271" t="s">
        <v>330</v>
      </c>
      <c r="E4" s="270" t="s">
        <v>348</v>
      </c>
      <c r="F4" s="270" t="s">
        <v>295</v>
      </c>
      <c r="G4" s="270" t="s">
        <v>330</v>
      </c>
      <c r="H4" s="270" t="s">
        <v>348</v>
      </c>
      <c r="I4" s="270" t="s">
        <v>295</v>
      </c>
      <c r="J4" s="270" t="s">
        <v>330</v>
      </c>
      <c r="K4" s="270" t="s">
        <v>348</v>
      </c>
      <c r="L4" s="270" t="s">
        <v>295</v>
      </c>
      <c r="M4" s="270" t="s">
        <v>330</v>
      </c>
    </row>
    <row r="5" spans="1:13">
      <c r="A5" s="272" t="s">
        <v>362</v>
      </c>
      <c r="B5" s="273">
        <v>2341.9880671873379</v>
      </c>
      <c r="C5" s="274">
        <v>2429.2811211193398</v>
      </c>
      <c r="D5" s="275">
        <v>-3.5933697904744655E-2</v>
      </c>
      <c r="E5" s="185">
        <v>1246.735270142229</v>
      </c>
      <c r="F5" s="185">
        <v>1222.066243283208</v>
      </c>
      <c r="G5" s="276">
        <v>2.0186325409615291E-2</v>
      </c>
      <c r="H5" s="185">
        <v>839.84143260620692</v>
      </c>
      <c r="I5" s="185">
        <v>952.09553093223099</v>
      </c>
      <c r="J5" s="276">
        <v>-0.11790213763120183</v>
      </c>
      <c r="K5" s="185">
        <v>255.41136443890201</v>
      </c>
      <c r="L5" s="185">
        <v>255.119346903901</v>
      </c>
      <c r="M5" s="276">
        <v>1.1446310855875996E-3</v>
      </c>
    </row>
    <row r="6" spans="1:13">
      <c r="A6" s="277" t="s">
        <v>33</v>
      </c>
      <c r="B6" s="278">
        <v>-1261.911101411627</v>
      </c>
      <c r="C6" s="279">
        <v>-1259.485913152625</v>
      </c>
      <c r="D6" s="280">
        <v>1.9255382165661583E-3</v>
      </c>
      <c r="E6" s="281">
        <v>-681.36055473319198</v>
      </c>
      <c r="F6" s="281">
        <v>-683.526574933402</v>
      </c>
      <c r="G6" s="282">
        <v>-3.1688895203834111E-3</v>
      </c>
      <c r="H6" s="281">
        <v>-413.8448393621</v>
      </c>
      <c r="I6" s="281">
        <v>-392.814641785118</v>
      </c>
      <c r="J6" s="282">
        <v>5.3537203912287445E-2</v>
      </c>
      <c r="K6" s="281">
        <v>-166.70570731633501</v>
      </c>
      <c r="L6" s="281">
        <v>-183.14469643410499</v>
      </c>
      <c r="M6" s="282">
        <v>-8.9759569552616991E-2</v>
      </c>
    </row>
    <row r="7" spans="1:13">
      <c r="A7" s="283" t="s">
        <v>359</v>
      </c>
      <c r="B7" s="273">
        <v>1080.076965775711</v>
      </c>
      <c r="C7" s="274">
        <v>1169.7952079667148</v>
      </c>
      <c r="D7" s="275">
        <v>-7.6695682782756514E-2</v>
      </c>
      <c r="E7" s="185">
        <v>565.37471540903698</v>
      </c>
      <c r="F7" s="185">
        <v>538.53966834980599</v>
      </c>
      <c r="G7" s="276">
        <v>4.9829285819295244E-2</v>
      </c>
      <c r="H7" s="185">
        <v>425.99659324410692</v>
      </c>
      <c r="I7" s="185">
        <v>559.28088914711293</v>
      </c>
      <c r="J7" s="276">
        <v>-0.23831369619344711</v>
      </c>
      <c r="K7" s="185">
        <v>88.705657122567004</v>
      </c>
      <c r="L7" s="185">
        <v>71.974650469796018</v>
      </c>
      <c r="M7" s="276">
        <v>0.23245693509539334</v>
      </c>
    </row>
    <row r="8" spans="1:13">
      <c r="A8" s="277" t="s">
        <v>297</v>
      </c>
      <c r="B8" s="278">
        <v>-487.37898013143803</v>
      </c>
      <c r="C8" s="279">
        <v>-440.86398349374508</v>
      </c>
      <c r="D8" s="280">
        <v>0.10550872463899719</v>
      </c>
      <c r="E8" s="281">
        <v>-402.39979951762598</v>
      </c>
      <c r="F8" s="281">
        <v>-370.83956246946406</v>
      </c>
      <c r="G8" s="282">
        <v>8.5104827645676728E-2</v>
      </c>
      <c r="H8" s="281">
        <v>-57.408559033812004</v>
      </c>
      <c r="I8" s="281">
        <v>-46.361587429533003</v>
      </c>
      <c r="J8" s="282">
        <v>0.23827854516564551</v>
      </c>
      <c r="K8" s="281">
        <v>-27.570621579999997</v>
      </c>
      <c r="L8" s="281">
        <v>-23.662833594748001</v>
      </c>
      <c r="M8" s="282">
        <v>0.16514454913461152</v>
      </c>
    </row>
    <row r="9" spans="1:13">
      <c r="A9" s="234" t="s">
        <v>36</v>
      </c>
      <c r="B9" s="273">
        <v>592.69798564427288</v>
      </c>
      <c r="C9" s="274">
        <v>728.93122447297003</v>
      </c>
      <c r="D9" s="275">
        <v>-0.1868945028760377</v>
      </c>
      <c r="E9" s="185">
        <v>162.974915891411</v>
      </c>
      <c r="F9" s="185">
        <v>167.70010588034194</v>
      </c>
      <c r="G9" s="276">
        <v>-2.8176428178897317E-2</v>
      </c>
      <c r="H9" s="185">
        <v>368.58803421029489</v>
      </c>
      <c r="I9" s="185">
        <v>512.91930171757997</v>
      </c>
      <c r="J9" s="276">
        <v>-0.28139176479413475</v>
      </c>
      <c r="K9" s="185">
        <v>61.13503554256701</v>
      </c>
      <c r="L9" s="185">
        <v>48.311816875048017</v>
      </c>
      <c r="M9" s="276">
        <v>0.26542613167880891</v>
      </c>
    </row>
    <row r="10" spans="1:13">
      <c r="A10" s="277" t="s">
        <v>81</v>
      </c>
      <c r="B10" s="278">
        <v>0.66548919812199969</v>
      </c>
      <c r="C10" s="279">
        <v>10.811160191469</v>
      </c>
      <c r="D10" s="280" t="s">
        <v>268</v>
      </c>
      <c r="E10" s="281">
        <v>2.76637784997</v>
      </c>
      <c r="F10" s="281">
        <v>12.659293345815</v>
      </c>
      <c r="G10" s="282" t="s">
        <v>268</v>
      </c>
      <c r="H10" s="281">
        <v>-0.26376459621100001</v>
      </c>
      <c r="I10" s="281">
        <v>0</v>
      </c>
      <c r="J10" s="282" t="s">
        <v>268</v>
      </c>
      <c r="K10" s="281">
        <v>-1.8371240556370001</v>
      </c>
      <c r="L10" s="281">
        <v>-1.848133154346</v>
      </c>
      <c r="M10" s="282">
        <v>-5.9568752841814288E-3</v>
      </c>
    </row>
    <row r="11" spans="1:13">
      <c r="A11" s="277" t="s">
        <v>37</v>
      </c>
      <c r="B11" s="278">
        <v>-31.350009872876001</v>
      </c>
      <c r="C11" s="279">
        <v>-15.560660372978001</v>
      </c>
      <c r="D11" s="280" t="s">
        <v>268</v>
      </c>
      <c r="E11" s="281">
        <v>1.211873389E-3</v>
      </c>
      <c r="F11" s="281">
        <v>-1.4838145400240002</v>
      </c>
      <c r="G11" s="282" t="s">
        <v>268</v>
      </c>
      <c r="H11" s="281">
        <v>-31.349228911265001</v>
      </c>
      <c r="I11" s="281">
        <v>-13.906268079907001</v>
      </c>
      <c r="J11" s="282" t="s">
        <v>268</v>
      </c>
      <c r="K11" s="281">
        <v>-1.9928350000000001E-3</v>
      </c>
      <c r="L11" s="281">
        <v>-0.17057775304699999</v>
      </c>
      <c r="M11" s="282" t="s">
        <v>268</v>
      </c>
    </row>
    <row r="12" spans="1:13">
      <c r="A12" s="234" t="s">
        <v>103</v>
      </c>
      <c r="B12" s="273">
        <v>562.01346496951896</v>
      </c>
      <c r="C12" s="274">
        <v>724.18172429146091</v>
      </c>
      <c r="D12" s="275">
        <v>-0.22393310115718168</v>
      </c>
      <c r="E12" s="185">
        <v>165.74250561477001</v>
      </c>
      <c r="F12" s="185">
        <v>178.87558468613292</v>
      </c>
      <c r="G12" s="276">
        <v>-7.3420188084400095E-2</v>
      </c>
      <c r="H12" s="185">
        <v>336.97504070281889</v>
      </c>
      <c r="I12" s="185">
        <v>499.01303363767295</v>
      </c>
      <c r="J12" s="276">
        <v>-0.32471695529401301</v>
      </c>
      <c r="K12" s="185">
        <v>59.295918651930009</v>
      </c>
      <c r="L12" s="185">
        <v>46.293105967655016</v>
      </c>
      <c r="M12" s="276">
        <v>0.28088010973729127</v>
      </c>
    </row>
    <row r="13" spans="1:13">
      <c r="A13" s="284"/>
      <c r="B13" s="285"/>
      <c r="C13" s="286"/>
      <c r="D13" s="264"/>
      <c r="E13" s="286"/>
      <c r="F13" s="286"/>
      <c r="G13" s="287"/>
      <c r="H13" s="286"/>
      <c r="I13" s="286"/>
      <c r="J13" s="287"/>
      <c r="K13" s="286"/>
      <c r="L13" s="286"/>
      <c r="M13" s="287"/>
    </row>
    <row r="14" spans="1:13">
      <c r="A14" s="215" t="s">
        <v>360</v>
      </c>
      <c r="B14" s="288">
        <v>0.53882046586477572</v>
      </c>
      <c r="C14" s="289">
        <v>0.51846033882331899</v>
      </c>
      <c r="D14" s="290">
        <v>2.0360127041456733</v>
      </c>
      <c r="E14" s="289">
        <v>0.54651582501188212</v>
      </c>
      <c r="F14" s="289">
        <v>0.5593203958379841</v>
      </c>
      <c r="G14" s="291">
        <v>-1.280457082610198</v>
      </c>
      <c r="H14" s="289">
        <v>0.4927654474938814</v>
      </c>
      <c r="I14" s="289">
        <v>0.41257902072127056</v>
      </c>
      <c r="J14" s="291">
        <v>8.0186426772610844</v>
      </c>
      <c r="K14" s="289">
        <v>0.6526949483338802</v>
      </c>
      <c r="L14" s="289">
        <v>0.71787850924176433</v>
      </c>
      <c r="M14" s="291">
        <v>-6.518356090788413</v>
      </c>
    </row>
    <row r="15" spans="1:13">
      <c r="A15" s="215" t="s">
        <v>198</v>
      </c>
      <c r="B15" s="292"/>
      <c r="C15" s="281"/>
      <c r="D15" s="293"/>
      <c r="E15" s="281">
        <v>149.05482266835577</v>
      </c>
      <c r="F15" s="281">
        <v>143.09534492713689</v>
      </c>
      <c r="G15" s="294">
        <v>5.9594777412188762</v>
      </c>
      <c r="H15" s="281"/>
      <c r="I15" s="281"/>
      <c r="J15" s="295"/>
      <c r="K15" s="281"/>
      <c r="L15" s="281"/>
      <c r="M15" s="295"/>
    </row>
    <row r="16" spans="1:13">
      <c r="A16" s="293"/>
      <c r="B16" s="292"/>
      <c r="C16" s="281"/>
      <c r="D16" s="293"/>
      <c r="E16" s="281"/>
      <c r="F16" s="281"/>
      <c r="G16" s="295"/>
      <c r="H16" s="281"/>
      <c r="I16" s="281"/>
      <c r="J16" s="295"/>
      <c r="K16" s="281"/>
      <c r="L16" s="281"/>
      <c r="M16" s="295"/>
    </row>
    <row r="17" spans="1:13">
      <c r="A17" s="296" t="s">
        <v>17</v>
      </c>
      <c r="B17" s="297"/>
      <c r="C17" s="298"/>
      <c r="D17" s="299"/>
      <c r="E17" s="298"/>
      <c r="F17" s="298"/>
      <c r="G17" s="300"/>
      <c r="H17" s="298"/>
      <c r="I17" s="298"/>
      <c r="J17" s="300"/>
      <c r="K17" s="298"/>
      <c r="L17" s="298"/>
      <c r="M17" s="300"/>
    </row>
    <row r="18" spans="1:13">
      <c r="A18" s="301" t="s">
        <v>363</v>
      </c>
      <c r="B18" s="302">
        <v>148.32519962091393</v>
      </c>
      <c r="C18" s="303">
        <v>147.84622530547432</v>
      </c>
      <c r="D18" s="304">
        <v>3.2396790276516541E-3</v>
      </c>
      <c r="E18" s="305">
        <v>83.276166445838783</v>
      </c>
      <c r="F18" s="305">
        <v>84.037035846422583</v>
      </c>
      <c r="G18" s="306">
        <v>-9.0539771294918525E-3</v>
      </c>
      <c r="H18" s="307">
        <v>60.17779628125016</v>
      </c>
      <c r="I18" s="307">
        <v>57.938124694975485</v>
      </c>
      <c r="J18" s="306">
        <v>3.8656266457807842E-2</v>
      </c>
      <c r="K18" s="307">
        <v>4.871236893825003</v>
      </c>
      <c r="L18" s="305">
        <v>5.8710647640762703</v>
      </c>
      <c r="M18" s="306">
        <v>-0.17029753723191576</v>
      </c>
    </row>
    <row r="19" spans="1:13">
      <c r="A19" s="308" t="s">
        <v>383</v>
      </c>
      <c r="B19" s="278">
        <v>19.173221791584751</v>
      </c>
      <c r="C19" s="279">
        <v>18.543632851099357</v>
      </c>
      <c r="D19" s="309">
        <v>3.3951758295736045E-2</v>
      </c>
      <c r="E19" s="281">
        <v>10.905411402416464</v>
      </c>
      <c r="F19" s="281">
        <v>10.515093963699888</v>
      </c>
      <c r="G19" s="310">
        <v>3.7119729035615556E-2</v>
      </c>
      <c r="H19" s="281">
        <v>7.4667927887035903</v>
      </c>
      <c r="I19" s="281">
        <v>6.9835889847651966</v>
      </c>
      <c r="J19" s="310">
        <v>6.9191329127832324E-2</v>
      </c>
      <c r="K19" s="281">
        <v>0.80101760046469694</v>
      </c>
      <c r="L19" s="281">
        <v>1.044949902634273</v>
      </c>
      <c r="M19" s="310">
        <v>-0.23343923144509937</v>
      </c>
    </row>
    <row r="20" spans="1:13">
      <c r="A20" s="281" t="s">
        <v>365</v>
      </c>
      <c r="B20" s="288">
        <v>0.12401962309469756</v>
      </c>
      <c r="C20" s="289">
        <v>0.16587000804022639</v>
      </c>
      <c r="D20" s="290">
        <v>-4.1850384945528827</v>
      </c>
      <c r="E20" s="289">
        <v>6.8800243349114332E-2</v>
      </c>
      <c r="F20" s="289">
        <v>8.0700100550217965E-2</v>
      </c>
      <c r="G20" s="291">
        <v>-1.1899857201103634</v>
      </c>
      <c r="H20" s="289">
        <v>0.18493658967447116</v>
      </c>
      <c r="I20" s="289">
        <v>0.29024142639828154</v>
      </c>
      <c r="J20" s="291">
        <v>-10.530483672381038</v>
      </c>
      <c r="K20" s="289">
        <v>0.30795526528136435</v>
      </c>
      <c r="L20" s="289">
        <v>0.19171881936030435</v>
      </c>
      <c r="M20" s="291">
        <v>11.623644592106</v>
      </c>
    </row>
    <row r="21" spans="1:13">
      <c r="A21" s="281"/>
      <c r="B21" s="288"/>
      <c r="C21" s="289"/>
      <c r="D21" s="290"/>
      <c r="E21" s="289"/>
      <c r="F21" s="289"/>
      <c r="G21" s="291"/>
      <c r="H21" s="289"/>
      <c r="I21" s="289"/>
      <c r="J21" s="291"/>
      <c r="K21" s="289"/>
      <c r="L21" s="289"/>
      <c r="M21" s="291"/>
    </row>
    <row r="22" spans="1:13">
      <c r="A22" s="311" t="s">
        <v>384</v>
      </c>
      <c r="B22" s="297"/>
      <c r="C22" s="298"/>
      <c r="D22" s="312"/>
      <c r="E22" s="313"/>
      <c r="F22" s="313"/>
      <c r="G22" s="314"/>
      <c r="H22" s="298"/>
      <c r="I22" s="298"/>
      <c r="J22" s="314"/>
      <c r="K22" s="298"/>
      <c r="L22" s="298"/>
      <c r="M22" s="314"/>
    </row>
    <row r="23" spans="1:13">
      <c r="A23" s="295" t="s">
        <v>385</v>
      </c>
      <c r="B23" s="315">
        <v>174.44236033257036</v>
      </c>
      <c r="C23" s="316">
        <v>165.34147928071854</v>
      </c>
      <c r="D23" s="309">
        <v>5.5042939566303462E-2</v>
      </c>
      <c r="E23" s="317">
        <v>106.32996779391456</v>
      </c>
      <c r="F23" s="317">
        <v>102.62818441410461</v>
      </c>
      <c r="G23" s="310">
        <v>3.606985158066589E-2</v>
      </c>
      <c r="H23" s="317">
        <v>66.509302905490799</v>
      </c>
      <c r="I23" s="317">
        <v>60.908915650235599</v>
      </c>
      <c r="J23" s="310">
        <v>9.1946920996179848E-2</v>
      </c>
      <c r="K23" s="317">
        <v>1.6030896331650031</v>
      </c>
      <c r="L23" s="317">
        <v>1.804379216378319</v>
      </c>
      <c r="M23" s="310">
        <v>-0.11155614151737825</v>
      </c>
    </row>
    <row r="24" spans="1:13">
      <c r="A24" s="295" t="s">
        <v>386</v>
      </c>
      <c r="B24" s="315">
        <v>42.36545704673734</v>
      </c>
      <c r="C24" s="316">
        <v>37.143704696885294</v>
      </c>
      <c r="D24" s="309">
        <v>0.14058243227121925</v>
      </c>
      <c r="E24" s="317"/>
      <c r="F24" s="317"/>
      <c r="G24" s="310"/>
      <c r="H24" s="317">
        <v>42.36545704673734</v>
      </c>
      <c r="I24" s="317">
        <v>37.143704696885294</v>
      </c>
      <c r="J24" s="310">
        <v>0.14058243227121925</v>
      </c>
      <c r="K24" s="317"/>
      <c r="L24" s="317"/>
      <c r="M24" s="310"/>
    </row>
    <row r="25" spans="1:13">
      <c r="A25" s="295" t="s">
        <v>387</v>
      </c>
      <c r="B25" s="315">
        <v>24.143845858753458</v>
      </c>
      <c r="C25" s="316">
        <v>23.765210953350309</v>
      </c>
      <c r="D25" s="309">
        <v>1.5932318301166593E-2</v>
      </c>
      <c r="E25" s="317"/>
      <c r="F25" s="317"/>
      <c r="G25" s="310"/>
      <c r="H25" s="317">
        <v>24.143845858753458</v>
      </c>
      <c r="I25" s="317">
        <v>23.765210953350309</v>
      </c>
      <c r="J25" s="310">
        <v>1.5932318301166593E-2</v>
      </c>
      <c r="K25" s="317"/>
      <c r="L25" s="317"/>
      <c r="M25" s="310"/>
    </row>
    <row r="26" spans="1:13">
      <c r="A26" s="295" t="s">
        <v>388</v>
      </c>
      <c r="B26" s="315">
        <v>32.47230643635006</v>
      </c>
      <c r="C26" s="316">
        <v>33.751944568440827</v>
      </c>
      <c r="D26" s="309">
        <v>-3.7913019485320887E-2</v>
      </c>
      <c r="E26" s="281"/>
      <c r="F26" s="281"/>
      <c r="G26" s="310"/>
      <c r="H26" s="281"/>
      <c r="I26" s="281"/>
      <c r="J26" s="310"/>
      <c r="K26" s="317">
        <v>32.47230643635006</v>
      </c>
      <c r="L26" s="317">
        <v>33.751944568440827</v>
      </c>
      <c r="M26" s="310">
        <v>-3.7913019485320887E-2</v>
      </c>
    </row>
    <row r="27" spans="1:13">
      <c r="A27" s="295" t="s">
        <v>389</v>
      </c>
      <c r="B27" s="292">
        <v>1808.3</v>
      </c>
      <c r="C27" s="281">
        <v>1721.8240000000001</v>
      </c>
      <c r="D27" s="309">
        <v>5.0223483933317103E-2</v>
      </c>
      <c r="E27" s="281"/>
      <c r="F27" s="281"/>
      <c r="G27" s="310"/>
      <c r="H27" s="281">
        <v>1808.3</v>
      </c>
      <c r="I27" s="281">
        <v>1721.8240000000001</v>
      </c>
      <c r="J27" s="310">
        <v>5.0223483933317103E-2</v>
      </c>
      <c r="K27" s="281"/>
      <c r="L27" s="281"/>
      <c r="M27" s="310"/>
    </row>
    <row r="28" spans="1:13">
      <c r="A28" s="295" t="s">
        <v>390</v>
      </c>
      <c r="B28" s="318">
        <v>4459695</v>
      </c>
      <c r="C28" s="319">
        <v>3829400</v>
      </c>
      <c r="D28" s="309">
        <v>0.16459367002663594</v>
      </c>
      <c r="E28" s="281"/>
      <c r="F28" s="281"/>
      <c r="G28" s="310"/>
      <c r="H28" s="281"/>
      <c r="I28" s="281"/>
      <c r="J28" s="310"/>
      <c r="K28" s="319">
        <v>4459695</v>
      </c>
      <c r="L28" s="319">
        <v>3829400</v>
      </c>
      <c r="M28" s="310">
        <v>0.16459367002663594</v>
      </c>
    </row>
    <row r="29" spans="1:13">
      <c r="A29" s="295" t="s">
        <v>391</v>
      </c>
      <c r="B29" s="292">
        <v>11956</v>
      </c>
      <c r="C29" s="281">
        <v>10877</v>
      </c>
      <c r="D29" s="309">
        <v>9.9200147099383962E-2</v>
      </c>
      <c r="E29" s="281"/>
      <c r="F29" s="281"/>
      <c r="G29" s="310"/>
      <c r="H29" s="281"/>
      <c r="I29" s="281"/>
      <c r="J29" s="310"/>
      <c r="K29" s="281">
        <v>11956</v>
      </c>
      <c r="L29" s="281">
        <v>10877</v>
      </c>
      <c r="M29" s="310">
        <v>9.9200147099383962E-2</v>
      </c>
    </row>
    <row r="30" spans="1:13">
      <c r="A30" s="295" t="s">
        <v>392</v>
      </c>
      <c r="B30" s="320">
        <v>152.4016901806265</v>
      </c>
      <c r="C30" s="317">
        <v>177.47464581524008</v>
      </c>
      <c r="D30" s="309">
        <v>-0.14127626805192084</v>
      </c>
      <c r="E30" s="281"/>
      <c r="F30" s="281"/>
      <c r="G30" s="310"/>
      <c r="H30" s="281"/>
      <c r="I30" s="281"/>
      <c r="J30" s="310"/>
      <c r="K30" s="317">
        <v>152.4016901806265</v>
      </c>
      <c r="L30" s="317">
        <v>177.47464581524008</v>
      </c>
      <c r="M30" s="310">
        <v>-0.14127626805192084</v>
      </c>
    </row>
    <row r="31" spans="1:13">
      <c r="A31" s="295" t="s">
        <v>393</v>
      </c>
      <c r="B31" s="320">
        <v>10.088434999999999</v>
      </c>
      <c r="C31" s="317">
        <v>9.2193889999999996</v>
      </c>
      <c r="D31" s="309">
        <v>9.4262862755872368E-2</v>
      </c>
      <c r="E31" s="281"/>
      <c r="F31" s="281"/>
      <c r="G31" s="310"/>
      <c r="H31" s="281"/>
      <c r="I31" s="281"/>
      <c r="J31" s="310"/>
      <c r="K31" s="317">
        <v>10.088434999999999</v>
      </c>
      <c r="L31" s="317">
        <v>9.2193889999999996</v>
      </c>
      <c r="M31" s="310">
        <v>9.4262862755872368E-2</v>
      </c>
    </row>
    <row r="32" spans="1:13">
      <c r="A32" s="300"/>
      <c r="B32" s="321"/>
      <c r="C32" s="322"/>
      <c r="D32" s="312"/>
      <c r="E32" s="298"/>
      <c r="F32" s="298"/>
      <c r="G32" s="314"/>
      <c r="H32" s="298"/>
      <c r="I32" s="298"/>
      <c r="J32" s="314"/>
      <c r="K32" s="322"/>
      <c r="L32" s="322"/>
      <c r="M32" s="314"/>
    </row>
    <row r="33" spans="1:13">
      <c r="A33" s="295" t="s">
        <v>394</v>
      </c>
      <c r="B33" s="295"/>
      <c r="C33" s="295"/>
      <c r="D33" s="295"/>
      <c r="E33" s="295"/>
      <c r="F33" s="295"/>
      <c r="G33" s="295"/>
      <c r="H33" s="295"/>
      <c r="I33" s="295"/>
      <c r="J33" s="295"/>
      <c r="K33" s="295"/>
      <c r="L33" s="295"/>
      <c r="M33" s="295"/>
    </row>
  </sheetData>
  <pageMargins left="0.7" right="0.7" top="0.75" bottom="0.75" header="0.3" footer="0.3"/>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2:M29"/>
  <sheetViews>
    <sheetView showGridLines="0" workbookViewId="0">
      <selection activeCell="O20" sqref="O20"/>
    </sheetView>
  </sheetViews>
  <sheetFormatPr baseColWidth="10" defaultColWidth="11.5703125" defaultRowHeight="15"/>
  <cols>
    <col min="1" max="1" width="34.28515625" style="149" bestFit="1" customWidth="1"/>
    <col min="2" max="16384" width="11.5703125" style="149"/>
  </cols>
  <sheetData>
    <row r="2" spans="1:13">
      <c r="A2" s="323"/>
      <c r="B2" s="324" t="s">
        <v>302</v>
      </c>
      <c r="C2" s="325"/>
      <c r="D2" s="326"/>
      <c r="E2" s="263" t="s">
        <v>395</v>
      </c>
      <c r="F2" s="263"/>
      <c r="G2" s="263"/>
      <c r="H2" s="263" t="s">
        <v>396</v>
      </c>
      <c r="I2" s="263"/>
      <c r="J2" s="263"/>
      <c r="K2" s="263" t="s">
        <v>397</v>
      </c>
      <c r="L2" s="263"/>
      <c r="M2" s="263"/>
    </row>
    <row r="3" spans="1:13">
      <c r="A3" s="268" t="s">
        <v>9</v>
      </c>
      <c r="B3" s="269" t="s">
        <v>348</v>
      </c>
      <c r="C3" s="327" t="s">
        <v>295</v>
      </c>
      <c r="D3" s="271" t="s">
        <v>330</v>
      </c>
      <c r="E3" s="327" t="s">
        <v>348</v>
      </c>
      <c r="F3" s="327" t="s">
        <v>295</v>
      </c>
      <c r="G3" s="270" t="s">
        <v>330</v>
      </c>
      <c r="H3" s="327" t="s">
        <v>348</v>
      </c>
      <c r="I3" s="327" t="s">
        <v>295</v>
      </c>
      <c r="J3" s="270" t="s">
        <v>330</v>
      </c>
      <c r="K3" s="327" t="s">
        <v>348</v>
      </c>
      <c r="L3" s="327" t="s">
        <v>295</v>
      </c>
      <c r="M3" s="270" t="s">
        <v>330</v>
      </c>
    </row>
    <row r="4" spans="1:13">
      <c r="A4" s="328" t="s">
        <v>362</v>
      </c>
      <c r="B4" s="273">
        <v>5283.0669832189715</v>
      </c>
      <c r="C4" s="274">
        <v>4695.8490416543718</v>
      </c>
      <c r="D4" s="275">
        <v>0.12505042993411886</v>
      </c>
      <c r="E4" s="274">
        <v>1618.929544024832</v>
      </c>
      <c r="F4" s="274">
        <v>1548.493225422646</v>
      </c>
      <c r="G4" s="276">
        <v>4.5487004686740606E-2</v>
      </c>
      <c r="H4" s="274">
        <v>2870.7089554723198</v>
      </c>
      <c r="I4" s="274">
        <v>2447.5435596089524</v>
      </c>
      <c r="J4" s="276">
        <v>0.17289391814990918</v>
      </c>
      <c r="K4" s="274">
        <v>793.42848372181902</v>
      </c>
      <c r="L4" s="274">
        <v>699.81225662277393</v>
      </c>
      <c r="M4" s="276">
        <v>0.13377334594113566</v>
      </c>
    </row>
    <row r="5" spans="1:13">
      <c r="A5" s="329" t="s">
        <v>104</v>
      </c>
      <c r="B5" s="278">
        <v>1683.8</v>
      </c>
      <c r="C5" s="279">
        <v>1612.3</v>
      </c>
      <c r="D5" s="309">
        <v>4.434658562302296E-2</v>
      </c>
      <c r="E5" s="279"/>
      <c r="F5" s="279"/>
      <c r="G5" s="310" t="s">
        <v>268</v>
      </c>
      <c r="H5" s="279">
        <v>1683.8</v>
      </c>
      <c r="I5" s="279">
        <v>1612.3</v>
      </c>
      <c r="J5" s="310">
        <v>4.434658562302296E-2</v>
      </c>
      <c r="K5" s="279"/>
      <c r="L5" s="279"/>
      <c r="M5" s="310" t="s">
        <v>268</v>
      </c>
    </row>
    <row r="6" spans="1:13">
      <c r="A6" s="329" t="s">
        <v>105</v>
      </c>
      <c r="B6" s="278">
        <v>1186.7</v>
      </c>
      <c r="C6" s="279">
        <v>835.3</v>
      </c>
      <c r="D6" s="309">
        <v>0.42068717825930824</v>
      </c>
      <c r="E6" s="279"/>
      <c r="F6" s="279"/>
      <c r="G6" s="310" t="s">
        <v>268</v>
      </c>
      <c r="H6" s="279">
        <v>1186.7</v>
      </c>
      <c r="I6" s="279">
        <v>835.3</v>
      </c>
      <c r="J6" s="310">
        <v>0.42068717825930824</v>
      </c>
      <c r="K6" s="279"/>
      <c r="L6" s="279"/>
      <c r="M6" s="310" t="s">
        <v>268</v>
      </c>
    </row>
    <row r="7" spans="1:13">
      <c r="A7" s="330" t="s">
        <v>33</v>
      </c>
      <c r="B7" s="278">
        <v>-2962.0578089858946</v>
      </c>
      <c r="C7" s="279">
        <v>-2741.0985323943687</v>
      </c>
      <c r="D7" s="309">
        <v>8.0609753345318946E-2</v>
      </c>
      <c r="E7" s="279">
        <v>-763.42481215449698</v>
      </c>
      <c r="F7" s="279">
        <v>-730.15131920786598</v>
      </c>
      <c r="G7" s="310">
        <v>4.5570681133232815E-2</v>
      </c>
      <c r="H7" s="279">
        <v>-1661.26650360187</v>
      </c>
      <c r="I7" s="279">
        <v>-1486.4868382704592</v>
      </c>
      <c r="J7" s="310">
        <v>0.11757901976096097</v>
      </c>
      <c r="K7" s="279">
        <v>-537.36649322952792</v>
      </c>
      <c r="L7" s="279">
        <v>-524.46037491604307</v>
      </c>
      <c r="M7" s="310">
        <v>2.4608376401269449E-2</v>
      </c>
    </row>
    <row r="8" spans="1:13">
      <c r="A8" s="328" t="s">
        <v>359</v>
      </c>
      <c r="B8" s="273">
        <v>2321.0091742330769</v>
      </c>
      <c r="C8" s="274">
        <v>1954.7505092600031</v>
      </c>
      <c r="D8" s="275">
        <v>0.1873684970220193</v>
      </c>
      <c r="E8" s="274">
        <v>855.50473187033504</v>
      </c>
      <c r="F8" s="274">
        <v>818.34190621478001</v>
      </c>
      <c r="G8" s="276">
        <v>4.541234583409115E-2</v>
      </c>
      <c r="H8" s="274">
        <v>1209.4424518704498</v>
      </c>
      <c r="I8" s="274">
        <v>961.05672133849316</v>
      </c>
      <c r="J8" s="276">
        <v>0.25845064606178725</v>
      </c>
      <c r="K8" s="274">
        <v>256.0619904922911</v>
      </c>
      <c r="L8" s="274">
        <v>175.35188170673086</v>
      </c>
      <c r="M8" s="276">
        <v>0.46027512222848421</v>
      </c>
    </row>
    <row r="9" spans="1:13">
      <c r="A9" s="330" t="s">
        <v>297</v>
      </c>
      <c r="B9" s="278">
        <v>-64.706340732922001</v>
      </c>
      <c r="C9" s="279">
        <v>94.844677718249002</v>
      </c>
      <c r="D9" s="309" t="s">
        <v>268</v>
      </c>
      <c r="E9" s="279">
        <v>-58.309550455128999</v>
      </c>
      <c r="F9" s="279">
        <v>86.860066990334005</v>
      </c>
      <c r="G9" s="310" t="s">
        <v>268</v>
      </c>
      <c r="H9" s="279">
        <v>-6.2643227145869993</v>
      </c>
      <c r="I9" s="279">
        <v>8.7414821456209992</v>
      </c>
      <c r="J9" s="310" t="s">
        <v>268</v>
      </c>
      <c r="K9" s="279">
        <v>-0.13246756320600001</v>
      </c>
      <c r="L9" s="279">
        <v>-0.75687141770599997</v>
      </c>
      <c r="M9" s="310" t="s">
        <v>268</v>
      </c>
    </row>
    <row r="10" spans="1:13">
      <c r="A10" s="198" t="s">
        <v>36</v>
      </c>
      <c r="B10" s="273">
        <v>2256.302833500155</v>
      </c>
      <c r="C10" s="274">
        <v>2049.5951869782521</v>
      </c>
      <c r="D10" s="275">
        <v>0.10085291370470828</v>
      </c>
      <c r="E10" s="274">
        <v>797.19518141520598</v>
      </c>
      <c r="F10" s="274">
        <v>905.20197320511397</v>
      </c>
      <c r="G10" s="276">
        <v>-0.11931789256654024</v>
      </c>
      <c r="H10" s="274">
        <v>1203.1781291558627</v>
      </c>
      <c r="I10" s="274">
        <v>969.7982034841142</v>
      </c>
      <c r="J10" s="276">
        <v>0.24064792534498802</v>
      </c>
      <c r="K10" s="274">
        <v>255.9295229290851</v>
      </c>
      <c r="L10" s="274">
        <v>174.59501028902486</v>
      </c>
      <c r="M10" s="276">
        <v>0.46584671867437089</v>
      </c>
    </row>
    <row r="11" spans="1:13">
      <c r="A11" s="330" t="s">
        <v>81</v>
      </c>
      <c r="B11" s="278">
        <v>5.31408943884</v>
      </c>
      <c r="C11" s="279">
        <v>2.9084442950689997</v>
      </c>
      <c r="D11" s="309" t="s">
        <v>268</v>
      </c>
      <c r="E11" s="279">
        <v>1.476800821716</v>
      </c>
      <c r="F11" s="279">
        <v>1.4842009651549999</v>
      </c>
      <c r="G11" s="310">
        <v>-4.9859443651736335E-3</v>
      </c>
      <c r="H11" s="279">
        <v>0.26222385613900001</v>
      </c>
      <c r="I11" s="279">
        <v>0.66603523012699994</v>
      </c>
      <c r="J11" s="310" t="s">
        <v>268</v>
      </c>
      <c r="K11" s="279">
        <v>3.5750647609849997</v>
      </c>
      <c r="L11" s="279">
        <v>0.75820809978699999</v>
      </c>
      <c r="M11" s="310" t="s">
        <v>268</v>
      </c>
    </row>
    <row r="12" spans="1:13">
      <c r="A12" s="330" t="s">
        <v>37</v>
      </c>
      <c r="B12" s="278">
        <v>3.029340715509</v>
      </c>
      <c r="C12" s="279">
        <v>-0.27380494020599999</v>
      </c>
      <c r="D12" s="309" t="s">
        <v>268</v>
      </c>
      <c r="E12" s="279">
        <v>-3.8534099999999998E-3</v>
      </c>
      <c r="F12" s="279">
        <v>-0.25460506866099997</v>
      </c>
      <c r="G12" s="310" t="s">
        <v>268</v>
      </c>
      <c r="H12" s="279">
        <v>3.033194125509</v>
      </c>
      <c r="I12" s="279">
        <v>-1.1666247313999999E-2</v>
      </c>
      <c r="J12" s="310" t="s">
        <v>268</v>
      </c>
      <c r="K12" s="279">
        <v>0</v>
      </c>
      <c r="L12" s="279">
        <v>-7.5336242310000004E-3</v>
      </c>
      <c r="M12" s="310" t="s">
        <v>268</v>
      </c>
    </row>
    <row r="13" spans="1:13">
      <c r="A13" s="198" t="s">
        <v>103</v>
      </c>
      <c r="B13" s="273">
        <v>2264.6462636545039</v>
      </c>
      <c r="C13" s="274">
        <v>2052.2298263331149</v>
      </c>
      <c r="D13" s="275">
        <v>0.10350518962144251</v>
      </c>
      <c r="E13" s="274">
        <v>798.66812882692193</v>
      </c>
      <c r="F13" s="274">
        <v>906.43156910160792</v>
      </c>
      <c r="G13" s="276">
        <v>-0.11888756299771597</v>
      </c>
      <c r="H13" s="274">
        <v>1206.4735471375106</v>
      </c>
      <c r="I13" s="274">
        <v>970.45257246692722</v>
      </c>
      <c r="J13" s="276">
        <v>0.24320711940678263</v>
      </c>
      <c r="K13" s="274">
        <v>259.50458769007008</v>
      </c>
      <c r="L13" s="274">
        <v>175.34568476458085</v>
      </c>
      <c r="M13" s="276">
        <v>0.47995993193947717</v>
      </c>
    </row>
    <row r="14" spans="1:13">
      <c r="A14" s="331"/>
      <c r="B14" s="278"/>
      <c r="C14" s="279"/>
      <c r="D14" s="332"/>
      <c r="E14" s="279"/>
      <c r="F14" s="279"/>
      <c r="G14" s="333"/>
      <c r="H14" s="279"/>
      <c r="I14" s="279"/>
      <c r="J14" s="333"/>
      <c r="K14" s="279"/>
      <c r="L14" s="279"/>
      <c r="M14" s="333"/>
    </row>
    <row r="15" spans="1:13">
      <c r="A15" s="334" t="s">
        <v>360</v>
      </c>
      <c r="B15" s="288">
        <v>0.56067012180510223</v>
      </c>
      <c r="C15" s="289">
        <v>0.58372799212230753</v>
      </c>
      <c r="D15" s="290">
        <v>-2.3057870317205298</v>
      </c>
      <c r="E15" s="289">
        <v>0.47156148022139444</v>
      </c>
      <c r="F15" s="289">
        <v>0.47152374141551595</v>
      </c>
      <c r="G15" s="291">
        <v>3.7738805878484438E-3</v>
      </c>
      <c r="H15" s="289">
        <v>0.57869555199424272</v>
      </c>
      <c r="I15" s="289">
        <v>0.60733825652849971</v>
      </c>
      <c r="J15" s="291">
        <v>-2.8642704534256991</v>
      </c>
      <c r="K15" s="289">
        <v>0.67727149233267503</v>
      </c>
      <c r="L15" s="289">
        <v>0.74943010779353592</v>
      </c>
      <c r="M15" s="291">
        <v>-7.2158615460860887</v>
      </c>
    </row>
    <row r="16" spans="1:13">
      <c r="A16" s="334" t="s">
        <v>198</v>
      </c>
      <c r="B16" s="278"/>
      <c r="C16" s="279"/>
      <c r="D16" s="332"/>
      <c r="E16" s="279">
        <v>12.501057574582086</v>
      </c>
      <c r="F16" s="279">
        <v>-20.150758550528543</v>
      </c>
      <c r="G16" s="294">
        <v>32.651816125110628</v>
      </c>
      <c r="H16" s="279"/>
      <c r="I16" s="279"/>
      <c r="J16" s="310"/>
      <c r="K16" s="279"/>
      <c r="L16" s="279"/>
      <c r="M16" s="310"/>
    </row>
    <row r="17" spans="1:13">
      <c r="A17" s="281" t="s">
        <v>365</v>
      </c>
      <c r="B17" s="335">
        <v>0.25548297561017397</v>
      </c>
      <c r="C17" s="336">
        <v>0.24984766260918181</v>
      </c>
      <c r="D17" s="290">
        <v>0.56353130009921537</v>
      </c>
      <c r="E17" s="336">
        <v>0.18096024141804651</v>
      </c>
      <c r="F17" s="336">
        <v>0.21793892678182775</v>
      </c>
      <c r="G17" s="291">
        <v>-3.6978685363781238</v>
      </c>
      <c r="H17" s="336">
        <v>0.30194150025449579</v>
      </c>
      <c r="I17" s="336">
        <v>0.26273815964133651</v>
      </c>
      <c r="J17" s="291">
        <v>3.9203340613159279</v>
      </c>
      <c r="K17" s="336">
        <v>0.59178471485722017</v>
      </c>
      <c r="L17" s="336">
        <v>0.4828886438806585</v>
      </c>
      <c r="M17" s="291">
        <v>10.889607097656167</v>
      </c>
    </row>
    <row r="18" spans="1:13">
      <c r="A18" s="295"/>
      <c r="B18" s="278"/>
      <c r="C18" s="279"/>
      <c r="D18" s="332"/>
      <c r="E18" s="279"/>
      <c r="F18" s="279"/>
      <c r="G18" s="333"/>
      <c r="H18" s="279"/>
      <c r="I18" s="279"/>
      <c r="J18" s="333"/>
      <c r="K18" s="279"/>
      <c r="L18" s="279"/>
      <c r="M18" s="333"/>
    </row>
    <row r="19" spans="1:13">
      <c r="A19" s="337" t="s">
        <v>17</v>
      </c>
      <c r="B19" s="338"/>
      <c r="C19" s="339"/>
      <c r="D19" s="340"/>
      <c r="E19" s="339"/>
      <c r="F19" s="339"/>
      <c r="G19" s="341"/>
      <c r="H19" s="339"/>
      <c r="I19" s="339"/>
      <c r="J19" s="341"/>
      <c r="K19" s="339"/>
      <c r="L19" s="339"/>
      <c r="M19" s="341"/>
    </row>
    <row r="20" spans="1:13">
      <c r="A20" s="301" t="s">
        <v>363</v>
      </c>
      <c r="B20" s="302">
        <v>275.72012968238869</v>
      </c>
      <c r="C20" s="303">
        <v>274.03560766814815</v>
      </c>
      <c r="D20" s="304">
        <v>6.1470917176591477E-3</v>
      </c>
      <c r="E20" s="303">
        <v>142.15580132621736</v>
      </c>
      <c r="F20" s="303">
        <v>142.71634072900983</v>
      </c>
      <c r="G20" s="306">
        <v>-3.9276469669077274E-3</v>
      </c>
      <c r="H20" s="303">
        <v>119.46441982310253</v>
      </c>
      <c r="I20" s="303">
        <v>118.82504617412846</v>
      </c>
      <c r="J20" s="306">
        <v>5.3807986578613409E-3</v>
      </c>
      <c r="K20" s="303">
        <v>14.099908533068779</v>
      </c>
      <c r="L20" s="303">
        <v>12.49422076500986</v>
      </c>
      <c r="M20" s="306">
        <v>0.12851443865596313</v>
      </c>
    </row>
    <row r="21" spans="1:13">
      <c r="A21" s="308" t="s">
        <v>383</v>
      </c>
      <c r="B21" s="278">
        <v>36.28950850201111</v>
      </c>
      <c r="C21" s="279">
        <v>33.711580872583859</v>
      </c>
      <c r="D21" s="309">
        <v>7.6470090179715289E-2</v>
      </c>
      <c r="E21" s="279">
        <v>18.179795462931544</v>
      </c>
      <c r="F21" s="279">
        <v>17.020941674590709</v>
      </c>
      <c r="G21" s="310">
        <v>6.8083999727864608E-2</v>
      </c>
      <c r="H21" s="279">
        <v>16.338212139438298</v>
      </c>
      <c r="I21" s="279">
        <v>15.20090322255756</v>
      </c>
      <c r="J21" s="310">
        <v>7.4818509152338786E-2</v>
      </c>
      <c r="K21" s="279">
        <v>1.771500899641268</v>
      </c>
      <c r="L21" s="279">
        <v>1.489735975435589</v>
      </c>
      <c r="M21" s="310">
        <v>0.18913749070421204</v>
      </c>
    </row>
    <row r="22" spans="1:13">
      <c r="A22" s="295"/>
      <c r="B22" s="278"/>
      <c r="C22" s="279"/>
      <c r="D22" s="332"/>
      <c r="E22" s="279"/>
      <c r="F22" s="279"/>
      <c r="G22" s="333"/>
      <c r="H22" s="279"/>
      <c r="I22" s="279"/>
      <c r="J22" s="333"/>
      <c r="K22" s="279"/>
      <c r="L22" s="279"/>
      <c r="M22" s="333"/>
    </row>
    <row r="23" spans="1:13">
      <c r="A23" s="311" t="s">
        <v>398</v>
      </c>
      <c r="B23" s="338"/>
      <c r="C23" s="339"/>
      <c r="D23" s="340"/>
      <c r="E23" s="339"/>
      <c r="F23" s="339"/>
      <c r="G23" s="341"/>
      <c r="H23" s="339"/>
      <c r="I23" s="339"/>
      <c r="J23" s="341"/>
      <c r="K23" s="339"/>
      <c r="L23" s="339"/>
      <c r="M23" s="341"/>
    </row>
    <row r="24" spans="1:13">
      <c r="A24" s="295" t="s">
        <v>419</v>
      </c>
      <c r="B24" s="315">
        <v>183.06930935841228</v>
      </c>
      <c r="C24" s="316">
        <v>178.08145900086257</v>
      </c>
      <c r="D24" s="309">
        <v>2.8008813413447742E-2</v>
      </c>
      <c r="E24" s="279">
        <v>183.06930935841228</v>
      </c>
      <c r="F24" s="316">
        <v>178.08145900086257</v>
      </c>
      <c r="G24" s="310">
        <v>2.8008813413447742E-2</v>
      </c>
      <c r="H24" s="279"/>
      <c r="I24" s="279"/>
      <c r="J24" s="310"/>
      <c r="K24" s="279"/>
      <c r="L24" s="279"/>
      <c r="M24" s="310"/>
    </row>
    <row r="25" spans="1:13">
      <c r="A25" s="295" t="s">
        <v>420</v>
      </c>
      <c r="B25" s="315">
        <v>229.97515050000999</v>
      </c>
      <c r="C25" s="316">
        <v>216.86381376060001</v>
      </c>
      <c r="D25" s="309">
        <v>6.0458849782489832E-2</v>
      </c>
      <c r="E25" s="279">
        <v>229.97515050000999</v>
      </c>
      <c r="F25" s="316">
        <v>216.86381376060001</v>
      </c>
      <c r="G25" s="310">
        <v>6.0458849782489832E-2</v>
      </c>
      <c r="H25" s="279"/>
      <c r="I25" s="279"/>
      <c r="J25" s="310"/>
      <c r="K25" s="279"/>
      <c r="L25" s="279"/>
      <c r="M25" s="310"/>
    </row>
    <row r="26" spans="1:13">
      <c r="A26" s="295" t="s">
        <v>421</v>
      </c>
      <c r="B26" s="278">
        <v>14283.56686719489</v>
      </c>
      <c r="C26" s="279">
        <v>13355.7150198605</v>
      </c>
      <c r="D26" s="309">
        <v>6.9472270556435012E-2</v>
      </c>
      <c r="E26" s="279"/>
      <c r="F26" s="279"/>
      <c r="G26" s="310"/>
      <c r="H26" s="279"/>
      <c r="I26" s="279"/>
      <c r="J26" s="310"/>
      <c r="K26" s="279">
        <v>14283.56686719489</v>
      </c>
      <c r="L26" s="279">
        <v>13355.7150198605</v>
      </c>
      <c r="M26" s="310">
        <v>6.9472270556435012E-2</v>
      </c>
    </row>
    <row r="27" spans="1:13">
      <c r="A27" s="295" t="s">
        <v>422</v>
      </c>
      <c r="B27" s="278">
        <v>2716.76415673573</v>
      </c>
      <c r="C27" s="279">
        <v>2538.3886280087804</v>
      </c>
      <c r="D27" s="309">
        <v>7.027116602979544E-2</v>
      </c>
      <c r="E27" s="279"/>
      <c r="F27" s="279"/>
      <c r="G27" s="310"/>
      <c r="H27" s="279"/>
      <c r="I27" s="279"/>
      <c r="J27" s="310"/>
      <c r="K27" s="279">
        <v>2716.76415673573</v>
      </c>
      <c r="L27" s="279">
        <v>2538.3886280087804</v>
      </c>
      <c r="M27" s="310">
        <v>7.027116602979544E-2</v>
      </c>
    </row>
    <row r="28" spans="1:13">
      <c r="A28" s="295" t="s">
        <v>423</v>
      </c>
      <c r="B28" s="315">
        <v>46.489887000000003</v>
      </c>
      <c r="C28" s="316">
        <v>36.744853499999998</v>
      </c>
      <c r="D28" s="309">
        <v>0.26520811955339552</v>
      </c>
      <c r="E28" s="279"/>
      <c r="F28" s="279"/>
      <c r="G28" s="310"/>
      <c r="H28" s="279"/>
      <c r="I28" s="279"/>
      <c r="J28" s="310"/>
      <c r="K28" s="316">
        <v>46.489887000000003</v>
      </c>
      <c r="L28" s="316">
        <v>36.744853499999998</v>
      </c>
      <c r="M28" s="310">
        <v>0.26520811955339552</v>
      </c>
    </row>
    <row r="29" spans="1:13">
      <c r="A29" s="300"/>
      <c r="B29" s="338"/>
      <c r="C29" s="339"/>
      <c r="D29" s="312"/>
      <c r="E29" s="339"/>
      <c r="F29" s="339"/>
      <c r="G29" s="314"/>
      <c r="H29" s="339"/>
      <c r="I29" s="339"/>
      <c r="J29" s="314"/>
      <c r="K29" s="339"/>
      <c r="L29" s="339"/>
      <c r="M29" s="314"/>
    </row>
  </sheetData>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1058020401fe53ff35734d5462c9cfe1">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0ad2329b45ee67c1e31ad15a723620a9"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4B347A-20C7-49D2-8085-EB9C5C301EFA}"/>
</file>

<file path=customXml/itemProps2.xml><?xml version="1.0" encoding="utf-8"?>
<ds:datastoreItem xmlns:ds="http://schemas.openxmlformats.org/officeDocument/2006/customXml" ds:itemID="{CCDAF7F0-CDFD-429D-9C91-E021BFEBB9C2}"/>
</file>

<file path=customXml/itemProps3.xml><?xml version="1.0" encoding="utf-8"?>
<ds:datastoreItem xmlns:ds="http://schemas.openxmlformats.org/officeDocument/2006/customXml" ds:itemID="{54C26555-786D-4E77-9075-E5E4F60E0565}"/>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13</vt:i4>
      </vt:variant>
      <vt:variant>
        <vt:lpstr>Plages nommées</vt:lpstr>
      </vt:variant>
      <vt:variant>
        <vt:i4>7</vt:i4>
      </vt:variant>
    </vt:vector>
  </HeadingPairs>
  <TitlesOfParts>
    <vt:vector size="20" baseType="lpstr">
      <vt:lpstr>0.</vt:lpstr>
      <vt:lpstr>1.</vt:lpstr>
      <vt:lpstr>2.</vt:lpstr>
      <vt:lpstr>BNP PARIBAS</vt:lpstr>
      <vt:lpstr>BNPP by core businesses</vt:lpstr>
      <vt:lpstr>Reported CC</vt:lpstr>
      <vt:lpstr>3.</vt:lpstr>
      <vt:lpstr>4.</vt:lpstr>
      <vt:lpstr>5.</vt:lpstr>
      <vt:lpstr>6.</vt:lpstr>
      <vt:lpstr>7.</vt:lpstr>
      <vt:lpstr>8.</vt:lpstr>
      <vt:lpstr>9.</vt:lpstr>
      <vt:lpstr>'0.'!Zone_d_impression</vt:lpstr>
      <vt:lpstr>'1.'!Zone_d_impression</vt:lpstr>
      <vt:lpstr>'2.'!Zone_d_impression</vt:lpstr>
      <vt:lpstr>'7.'!Zone_d_impression</vt:lpstr>
      <vt:lpstr>'8.'!Zone_d_impression</vt:lpstr>
      <vt:lpstr>'9.'!Zone_d_impression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Anas HALLA</cp:lastModifiedBy>
  <cp:lastPrinted>2024-01-26T14:53:39Z</cp:lastPrinted>
  <dcterms:created xsi:type="dcterms:W3CDTF">1996-10-14T23:33:28Z</dcterms:created>
  <dcterms:modified xsi:type="dcterms:W3CDTF">2025-04-23T17:28:53Z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2025-04-23T17:28:39Z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e080876a-fcbe-4107-bd98-dca8872935ab</vt:lpwstr>
  </property>
  <property fmtid="{D5CDD505-2E9C-101B-9397-08002B2CF9AE}" pid="9" name="MSIP_Label_48ed5431-0ab7-4c1b-98f4-d4e50f674d02_ContentBits">
    <vt:lpwstr>0</vt:lpwstr>
  </property>
  <property fmtid="{D5CDD505-2E9C-101B-9397-08002B2CF9AE}" pid="10" name="MSIP_Label_48ed5431-0ab7-4c1b-98f4-d4e50f674d02_Tag">
    <vt:lpwstr>10, 0, 1, 1</vt:lpwstr>
  </property>
  <property fmtid="{D5CDD505-2E9C-101B-9397-08002B2CF9AE}" pid="11" name="ContentTypeId">
    <vt:lpwstr>0x010100E557726D9578404781E74681241C3348</vt:lpwstr>
  </property>
</Properties>
</file>