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codeName="ThisWorkbook" defaultThemeVersion="124226"/>
  <mc:AlternateContent xmlns:mc="http://schemas.openxmlformats.org/markup-compatibility/2006">
    <mc:Choice Requires="x15">
      <x15ac:absPath xmlns:x15ac="http://schemas.microsoft.com/office/spreadsheetml/2010/11/ac" url="\\pardmp14sh\FDG\Finances_et_Controle\RESULTATS\2026 1er trim\Documents finaux pour publication\Séries trimestrielles\"/>
    </mc:Choice>
  </mc:AlternateContent>
  <xr:revisionPtr revIDLastSave="0" documentId="13_ncr:1_{EB1D7E47-DE74-40C1-A94D-75797A496086}" xr6:coauthVersionLast="47" xr6:coauthVersionMax="47" xr10:uidLastSave="{00000000-0000-0000-0000-000000000000}"/>
  <bookViews>
    <workbookView xWindow="-28920" yWindow="-120" windowWidth="29040" windowHeight="15720" tabRatio="405" activeTab="1"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5" r:id="rId7"/>
    <sheet name="4." sheetId="140" r:id="rId8"/>
    <sheet name="5." sheetId="141" r:id="rId9"/>
    <sheet name="6." sheetId="142" r:id="rId10"/>
    <sheet name="7." sheetId="144" r:id="rId11"/>
    <sheet name="8" sheetId="15" r:id="rId12"/>
    <sheet name="9" sheetId="16" r:id="rId13"/>
    <sheet name="10." sheetId="19" r:id="rId14"/>
  </sheets>
  <externalReferences>
    <externalReference r:id="rId15"/>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'1.'!$B$6:$H$6</definedName>
    <definedName name="_xlnm.Print_Area" localSheetId="13">'10.'!$A$1:$BH$7</definedName>
    <definedName name="_xlnm.Print_Area" localSheetId="2">'2.'!$A$1:$I$4</definedName>
    <definedName name="_xlnm.Print_Area" localSheetId="11">'8'!$B$3:$AC$53</definedName>
    <definedName name="_xlnm.Print_Area" localSheetId="12">'9'!$A$1:$AD$17</definedName>
    <definedName name="_xlnm.Print_Area" localSheetId="3">'BNP PARIBAS'!#REF!</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2" i="15" l="1"/>
  <c r="N30" i="15"/>
  <c r="N29" i="15"/>
  <c r="AP18" i="15" l="1"/>
  <c r="AS40" i="15" l="1"/>
</calcChain>
</file>

<file path=xl/sharedStrings.xml><?xml version="1.0" encoding="utf-8"?>
<sst xmlns="http://schemas.openxmlformats.org/spreadsheetml/2006/main" count="2042" uniqueCount="443">
  <si>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</si>
  <si>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</si>
  <si>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</si>
  <si>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</si>
  <si>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</si>
  <si>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</si>
  <si>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</si>
  <si>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</si>
  <si>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</si>
  <si>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</si>
  <si>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</si>
  <si>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</si>
  <si>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</si>
  <si>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</si>
  <si>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</si>
  <si>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</si>
  <si>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</si>
  <si>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</si>
  <si>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</si>
  <si>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</si>
  <si>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</si>
  <si>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</si>
  <si>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</si>
  <si>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</si>
  <si>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</si>
  <si>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</si>
  <si>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</si>
  <si>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</si>
  <si>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</si>
  <si>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</si>
  <si>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</si>
  <si>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</si>
  <si>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</si>
  <si>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</si>
  <si>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</si>
  <si>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</si>
  <si>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</si>
  <si>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</si>
  <si>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</si>
  <si>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</si>
  <si>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</si>
  <si>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</si>
  <si>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</si>
  <si>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</si>
  <si>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</si>
  <si>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</si>
  <si>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</si>
  <si>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</si>
  <si>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</si>
  <si>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</si>
  <si>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</si>
  <si>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</si>
  <si>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</si>
  <si>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</si>
  <si>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</si>
  <si>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</si>
  <si>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</si>
  <si>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</si>
  <si>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</si>
  <si>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</si>
  <si>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</si>
  <si>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</si>
  <si>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</si>
  <si>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</si>
  <si>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</si>
  <si>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</si>
  <si>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</si>
  <si>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</si>
  <si>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</si>
  <si>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</si>
  <si>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</si>
  <si>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</si>
  <si>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</si>
  <si>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</si>
  <si>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</si>
  <si>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</si>
  <si>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</si>
  <si>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</si>
  <si>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</si>
  <si>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</si>
  <si>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</si>
  <si>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</si>
  <si>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</si>
  <si>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</si>
  <si>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</si>
  <si>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</si>
  <si>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</si>
  <si>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</si>
  <si>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</si>
  <si>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</si>
  <si>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</si>
  <si>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</si>
  <si>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</si>
  <si>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</si>
  <si>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</si>
  <si>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</si>
  <si>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</si>
  <si>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</si>
  <si>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</si>
  <si>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</si>
  <si>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</si>
  <si>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</si>
  <si>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</si>
  <si>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</si>
  <si>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</si>
  <si>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</si>
  <si>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</si>
  <si>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</si>
  <si>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</si>
  <si>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</si>
  <si>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</si>
  <si>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</si>
  <si>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</si>
  <si>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</si>
  <si>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</si>
  <si>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</si>
  <si>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</si>
  <si>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</si>
  <si>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</si>
  <si>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</si>
  <si>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</si>
  <si>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</si>
  <si>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</si>
  <si>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</si>
  <si>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</si>
  <si>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</si>
  <si>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</si>
  <si>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</si>
  <si>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</si>
  <si>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</si>
  <si>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</si>
  <si>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</si>
  <si>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</si>
  <si>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</si>
  <si>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</si>
  <si>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</si>
  <si>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</si>
  <si>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</si>
  <si>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</si>
  <si>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</si>
  <si>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</si>
  <si>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</si>
  <si>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</si>
  <si>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</si>
  <si>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</si>
  <si>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</si>
  <si>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</si>
  <si>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</si>
  <si>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</si>
  <si>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</si>
  <si>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</si>
  <si>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</si>
  <si>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</si>
  <si>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</si>
  <si>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</si>
  <si>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</si>
  <si>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</si>
  <si>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</si>
  <si>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</si>
  <si>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</si>
  <si>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</si>
  <si>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</si>
  <si>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</si>
  <si>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</si>
  <si>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</si>
  <si>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</si>
  <si>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</si>
  <si>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</si>
  <si>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</si>
  <si>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</si>
  <si>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</si>
  <si>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</si>
  <si>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</si>
  <si>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</si>
  <si>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</si>
  <si>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</si>
  <si>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</si>
  <si>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</si>
  <si>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</si>
  <si>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</si>
  <si>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</si>
  <si>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</si>
  <si>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</si>
  <si>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</si>
  <si>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</si>
  <si>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</si>
  <si>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</si>
  <si>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</si>
  <si>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</si>
  <si>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</si>
  <si>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</si>
  <si>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</si>
  <si>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</si>
  <si>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</si>
  <si>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</si>
  <si>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</si>
  <si>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</si>
  <si>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</si>
  <si>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</si>
  <si>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</si>
  <si>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</si>
  <si>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</si>
  <si>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</si>
  <si>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</si>
  <si>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</si>
  <si>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</si>
  <si>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</si>
  <si>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</si>
  <si>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</si>
  <si>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</si>
  <si>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Arval &amp; Leasing Solutions</t>
  </si>
  <si>
    <t>Investment &amp; Protection Services</t>
  </si>
  <si>
    <t>Insurance</t>
  </si>
  <si>
    <t>Global Banking</t>
  </si>
  <si>
    <t>Global Markets</t>
  </si>
  <si>
    <t>Securities Services</t>
  </si>
  <si>
    <t>30.06.22</t>
  </si>
  <si>
    <t>30.06.22***</t>
  </si>
  <si>
    <t>2Q22</t>
  </si>
  <si>
    <t>4Q22</t>
  </si>
  <si>
    <t>3Q22</t>
  </si>
  <si>
    <t>Average loan outstandings (€bn)</t>
  </si>
  <si>
    <t>30.09.22***</t>
  </si>
  <si>
    <t>30.09.22</t>
  </si>
  <si>
    <t>Book value per share (€bn)</t>
  </si>
  <si>
    <t>31.12.22</t>
  </si>
  <si>
    <t>31.12.22***</t>
  </si>
  <si>
    <t>1Q23</t>
  </si>
  <si>
    <t>Net Income from discontinued activities</t>
  </si>
  <si>
    <t xml:space="preserve">BNL bc (including 2/3 of Private Banking) </t>
  </si>
  <si>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</si>
  <si>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</si>
  <si>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</si>
  <si>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</si>
  <si>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</si>
  <si>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</si>
  <si>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</si>
  <si>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</si>
  <si>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</si>
  <si>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</si>
  <si>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</si>
  <si>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</si>
  <si>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</si>
  <si>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</si>
  <si>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</si>
  <si>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</si>
  <si>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t>CPBF (including 2/3 of Private Banking)</t>
  </si>
  <si>
    <t xml:space="preserve">CPBB (including 2/3 of Private Banking) </t>
  </si>
  <si>
    <t>CPBL (including 2/3 of Private Banking)</t>
  </si>
  <si>
    <t>31.12.22*</t>
  </si>
  <si>
    <t>*31.12.22 restated according IFRS17 and 9</t>
  </si>
  <si>
    <t>31.12.23</t>
  </si>
  <si>
    <t>31.12.23***</t>
  </si>
  <si>
    <t>4Q23</t>
  </si>
  <si>
    <t>31.03.24</t>
  </si>
  <si>
    <t>31.03.24***</t>
  </si>
  <si>
    <t>1Q24</t>
  </si>
  <si>
    <t>Cost of Risk and others</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</si>
  <si>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</si>
  <si>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</si>
  <si>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</si>
  <si>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</si>
  <si>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</si>
  <si>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</si>
  <si>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</si>
  <si>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</si>
  <si>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</si>
  <si>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</si>
  <si>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</si>
  <si>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</si>
  <si>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</si>
  <si>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</si>
  <si>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30.06.24***</t>
  </si>
  <si>
    <t>30.06.24</t>
  </si>
  <si>
    <t xml:space="preserve">incl. net interest revenue </t>
  </si>
  <si>
    <t xml:space="preserve">incl. fees     </t>
  </si>
  <si>
    <t>3Q24</t>
  </si>
  <si>
    <t>30.09.24</t>
  </si>
  <si>
    <t>30.09.24***</t>
  </si>
  <si>
    <t>Average outstandings 
(€bn)</t>
  </si>
  <si>
    <t>Loans</t>
  </si>
  <si>
    <t>Off balance sheet savings (€bn)</t>
  </si>
  <si>
    <t>Deposits</t>
  </si>
  <si>
    <t>Assets under management</t>
  </si>
  <si>
    <t>Var.</t>
  </si>
  <si>
    <t>Restatement of attributable costs (Internal Distributors)</t>
  </si>
  <si>
    <t>31.12.24</t>
  </si>
  <si>
    <t>31.12.24***</t>
  </si>
  <si>
    <t>4Q24</t>
  </si>
  <si>
    <t>Restatement of the volatility (Insurance business)</t>
  </si>
  <si>
    <t>1Q25</t>
  </si>
  <si>
    <t>31.03.25</t>
  </si>
  <si>
    <t xml:space="preserve">1Q25 </t>
  </si>
  <si>
    <t>CPB in the Eurozone*</t>
  </si>
  <si>
    <t>incl. CPBF *</t>
  </si>
  <si>
    <t>Gross operating profit</t>
  </si>
  <si>
    <t>Cost/Income (%)</t>
  </si>
  <si>
    <t>Revenues</t>
  </si>
  <si>
    <t xml:space="preserve">RWA </t>
  </si>
  <si>
    <t xml:space="preserve">Allocated Equity (YTD) </t>
  </si>
  <si>
    <t>RONE (annualised basis)</t>
  </si>
  <si>
    <t>Individual customers</t>
  </si>
  <si>
    <t>inc. Mortgages</t>
  </si>
  <si>
    <t>incl. current accounts</t>
  </si>
  <si>
    <t>incl. savings accounts</t>
  </si>
  <si>
    <t>incl. term deposits</t>
  </si>
  <si>
    <t>Life insurance</t>
  </si>
  <si>
    <t>Mutual funds</t>
  </si>
  <si>
    <t>incl. BNL</t>
  </si>
  <si>
    <t>incl. CPBB</t>
  </si>
  <si>
    <t>incl. CPBL</t>
  </si>
  <si>
    <t>EM</t>
  </si>
  <si>
    <t>Total Specialised Businesses</t>
  </si>
  <si>
    <t>incl. Personal Finance</t>
  </si>
  <si>
    <t>incl. Arval &amp; Leasing Solutions</t>
  </si>
  <si>
    <t>Allocated Equity (YTD)</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</si>
  <si>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</si>
  <si>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</si>
  <si>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</si>
  <si>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</si>
  <si>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</si>
  <si>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</si>
  <si>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</si>
  <si>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</si>
  <si>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</si>
  <si>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</si>
  <si>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</si>
  <si>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</si>
  <si>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</si>
  <si>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</si>
  <si>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</si>
  <si>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</si>
  <si>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 xml:space="preserve">Other Results </t>
  </si>
  <si>
    <t>Business indicators (in €bn)</t>
  </si>
  <si>
    <t xml:space="preserve">Net asset flows  </t>
  </si>
  <si>
    <t xml:space="preserve">Gross Written Premiums  </t>
  </si>
  <si>
    <t>o/w Gross Written Premiums Savings</t>
  </si>
  <si>
    <t>o/w Gross Written Premiums Protection</t>
  </si>
  <si>
    <t>spreadsheet 8</t>
  </si>
  <si>
    <t>spreadsheet 9</t>
  </si>
  <si>
    <t>Dashboards / Tableaux de bord</t>
  </si>
  <si>
    <t>CRR3 since 31.03.25 ; CRR2 before</t>
  </si>
  <si>
    <t>****Including IFRS 9 transitional provisions (CRR3)</t>
  </si>
  <si>
    <t>30.06.25</t>
  </si>
  <si>
    <t>2Q25</t>
  </si>
  <si>
    <t>10,6%</t>
  </si>
  <si>
    <t>97,0</t>
  </si>
  <si>
    <t xml:space="preserve">2Q25 </t>
  </si>
  <si>
    <t>31.03.25*</t>
  </si>
  <si>
    <t>30.06.25*</t>
  </si>
  <si>
    <t>* excl. PEL/CEL for CPBF</t>
  </si>
  <si>
    <t>Global banking - loans (€bn)</t>
  </si>
  <si>
    <t>Global banking - deposits (€bn)</t>
  </si>
  <si>
    <t>Securities services - AuC (€bn)</t>
  </si>
  <si>
    <t>Securities services - AuA (€bn)</t>
  </si>
  <si>
    <t>Securities services - transactions (m)</t>
  </si>
  <si>
    <t>3Q25</t>
  </si>
  <si>
    <t>30.09.25*</t>
  </si>
  <si>
    <t>30.09.25</t>
  </si>
  <si>
    <t>10.3%</t>
  </si>
  <si>
    <t xml:space="preserve">3Q25 </t>
  </si>
  <si>
    <t xml:space="preserve">Income Attributable to Wealth and Asset Management  </t>
  </si>
  <si>
    <t>Pre-Tax Income of Commercial, Personal Banking &amp; Services</t>
  </si>
  <si>
    <t xml:space="preserve">Allocated Equity (€bn, year to date; including 2/3 of Private Banking) </t>
  </si>
  <si>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</si>
  <si>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</si>
  <si>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</si>
  <si>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t>Pre-Tax Income of Commercial &amp; Personal Banking</t>
  </si>
  <si>
    <t>Commercial &amp; Personal Banking (including 2/3 of Private Banking)</t>
  </si>
  <si>
    <t>Commercial &amp; Personal Banking - excl. PEL/CEL (including 2/3 of Private Banking)</t>
  </si>
  <si>
    <t>Pre-Tax Income of Commercial &amp; Personal Banking in the Eurozone</t>
  </si>
  <si>
    <t>Commercial &amp; Personal Banking in the Eurozone (including 2/3 of Private Banking)</t>
  </si>
  <si>
    <t>Commercial &amp; Personal Banking in the Eurozone - excl. PEL/CEL (including 2/3 of Private Banking)</t>
  </si>
  <si>
    <t>Pre-Tax Income of CPBF</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</si>
  <si>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</si>
  <si>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</si>
  <si>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CPBF - excl. PEL/CEL (including 2/3 of Private Banking)</t>
  </si>
  <si>
    <t>Pre-Tax Income of BNL bc</t>
  </si>
  <si>
    <t>Pre-Tax Income of CPBB</t>
  </si>
  <si>
    <t>Pre-Tax Income of CPBL</t>
  </si>
  <si>
    <t>Pre-Tax Income of Europe-Mediterranean</t>
  </si>
  <si>
    <t>Pre-Tax Income of the specialised businesses</t>
  </si>
  <si>
    <t>Pre-Tax Income of New Digital Businesses &amp; Personal Investors</t>
  </si>
  <si>
    <t>Average Loans personal Investors (€bn)</t>
  </si>
  <si>
    <t>Average deposits personal Investors (€bn)</t>
  </si>
  <si>
    <t>AUM Personal Investors (€bn)</t>
  </si>
  <si>
    <t>European Customer Orders (millions) of Personal Investors</t>
  </si>
  <si>
    <t>Corporate and Institutional Banking</t>
  </si>
  <si>
    <t>Revenues (including 100% of private Banking)*</t>
  </si>
  <si>
    <t>with 2/3 of private Banking, including PEL/CEL for CPBF</t>
  </si>
  <si>
    <t>Loans and customer funds</t>
  </si>
  <si>
    <t>incl.  New Digital Businesses</t>
  </si>
  <si>
    <t>&amp; Personal Investors*</t>
  </si>
  <si>
    <t>31.12.25</t>
  </si>
  <si>
    <t>31.12.25*</t>
  </si>
  <si>
    <t>4Q25</t>
  </si>
  <si>
    <t xml:space="preserve">2025 </t>
  </si>
  <si>
    <t xml:space="preserve">4Q25 </t>
  </si>
  <si>
    <r>
      <t>Commercial, Personal Banking &amp; Services (including 100% of Private Banking)</t>
    </r>
    <r>
      <rPr>
        <b/>
        <vertAlign val="superscript"/>
        <sz val="9"/>
        <rFont val="Arial Narrow"/>
        <family val="2"/>
      </rPr>
      <t>1</t>
    </r>
  </si>
  <si>
    <r>
      <t>Commercial, Personal Banking &amp; Services - excl. PEL/CEL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</si>
  <si>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</si>
  <si>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</si>
  <si>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</si>
  <si>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r>
      <t>CPBF (including 100% of Private Banking)</t>
    </r>
    <r>
      <rPr>
        <b/>
        <vertAlign val="superscript"/>
        <sz val="9"/>
        <rFont val="Arial Narrow"/>
        <family val="2"/>
      </rPr>
      <t>1</t>
    </r>
  </si>
  <si>
    <r>
      <t>CPBF - excl. PEL/CEL (including 100% of Private Banking)</t>
    </r>
    <r>
      <rPr>
        <b/>
        <vertAlign val="superscript"/>
        <sz val="9"/>
        <rFont val="Arial Narrow"/>
        <family val="2"/>
      </rPr>
      <t>1</t>
    </r>
  </si>
  <si>
    <r>
      <t>BNL bc (including 100% of Private Banking)</t>
    </r>
    <r>
      <rPr>
        <b/>
        <vertAlign val="superscript"/>
        <sz val="9"/>
        <rFont val="Arial Narrow"/>
        <family val="2"/>
      </rPr>
      <t>1</t>
    </r>
  </si>
  <si>
    <r>
      <t>CPBB (including 100% of Private Banking)</t>
    </r>
    <r>
      <rPr>
        <b/>
        <vertAlign val="superscript"/>
        <sz val="9"/>
        <rFont val="Arial Narrow"/>
        <family val="2"/>
      </rPr>
      <t>1</t>
    </r>
  </si>
  <si>
    <r>
      <t>CPBL (including 100% of Private Banking)</t>
    </r>
    <r>
      <rPr>
        <b/>
        <vertAlign val="superscript"/>
        <sz val="9"/>
        <rFont val="Arial Narrow"/>
        <family val="2"/>
      </rPr>
      <t>1</t>
    </r>
  </si>
  <si>
    <r>
      <t>Europe-Mediterranean (including 100% of Private Banking)</t>
    </r>
    <r>
      <rPr>
        <b/>
        <vertAlign val="superscript"/>
        <sz val="9"/>
        <rFont val="Arial Narrow"/>
        <family val="2"/>
      </rPr>
      <t>1</t>
    </r>
  </si>
  <si>
    <r>
      <t>Specialised businesses (Personal Finance, Arval &amp; Leasing Solutions, New Digital Businesses &amp; Personal Investors including 100% of Private Banking)</t>
    </r>
    <r>
      <rPr>
        <b/>
        <vertAlign val="superscript"/>
        <sz val="9"/>
        <rFont val="Arial Narrow"/>
        <family val="2"/>
      </rPr>
      <t>1</t>
    </r>
  </si>
  <si>
    <r>
      <t>New Digital Businesses &amp; Personal Investors (including 100% of Private Banking)</t>
    </r>
    <r>
      <rPr>
        <b/>
        <vertAlign val="superscript"/>
        <sz val="9"/>
        <rFont val="Arial Narrow"/>
        <family val="2"/>
      </rPr>
      <t>1</t>
    </r>
  </si>
  <si>
    <t>Corporate Center : restatement related to insurance activities of the volatility (IFRS9) and attributable costs (internal distributors)</t>
  </si>
  <si>
    <t>Corporate Center excl. restatement related to insurance activities of the volatility (IFRS9) and attributable costs (internal distributors)</t>
  </si>
  <si>
    <t>Corporate Center</t>
  </si>
  <si>
    <r>
      <t>FIRST QUARTER 2026 RESULTS /</t>
    </r>
    <r>
      <rPr>
        <b/>
        <sz val="18.399999999999999"/>
        <color rgb="FFFF0000"/>
        <rFont val="Arial"/>
        <family val="2"/>
      </rPr>
      <t xml:space="preserve"> </t>
    </r>
    <r>
      <rPr>
        <b/>
        <sz val="16"/>
        <rFont val="Arial"/>
        <family val="2"/>
      </rPr>
      <t>RÉSULTATS AU 31 MARS 2026</t>
    </r>
  </si>
  <si>
    <t xml:space="preserve">As a reminder, on 16 March 2026, BNP Paribas quarterly series for 2025, restated to reflect, among other things, the reorganization of Global Capital Markets within CIB, the evolution of the sharing agreement betwpublishedeen Wealth Management and CPBS, the transfer of 50% of Kantox from New Digital Businesses to Global Markets and the evolution of the main components of IPS and central costs allocation following the integration of AXA IM and into Asset Management. This presentation reflects this restatement. </t>
  </si>
  <si>
    <t>Pour rappel, BNP Paribas a publié le 16 mars 2026 des séries trimestrielles de l’année 2025 recomposées pour tenir compte notamment de la réorganisation de Global Capital Markets au sein de CIB, l’évolution de partage des revenus entre Wealth Management et CPBS, le transfert de 50% de Kantox des Nouveaux Métiers Digitaux vers Global Markets et l’évolution des composantes d’IPS et l’allocation des coûts centraux suite à l’intégration d’AXA IM dans l’Asset Management. Cette présentation reprend cette recomposition.</t>
  </si>
  <si>
    <t>Group results (2025 restated) / Résultats du Groupe (2025 restated)</t>
  </si>
  <si>
    <t>1Q26</t>
  </si>
  <si>
    <t>31.03.26*</t>
  </si>
  <si>
    <t>31.03.26</t>
  </si>
  <si>
    <t xml:space="preserve">1Q26 </t>
  </si>
  <si>
    <t>Costs of legal risks on financial instruments</t>
  </si>
  <si>
    <t>o/w Asset Management</t>
  </si>
  <si>
    <t>o/w Wealth Management 
&amp; Real Estate *</t>
  </si>
  <si>
    <t>* Including IPS Investments</t>
  </si>
  <si>
    <t xml:space="preserve">Group results, reported and restated for 2025 figures </t>
  </si>
  <si>
    <t xml:space="preserve">Costs of legal risks on financial instruments </t>
  </si>
  <si>
    <t>Asset Management (including AM, REIM; AXA IM)</t>
  </si>
  <si>
    <t>Wealth Management &amp; Real Estate (including IPS Investments &amp; Other)</t>
  </si>
  <si>
    <t>BNP PARIBAS by core businesses vs. Restated 2025</t>
  </si>
  <si>
    <t>%Change1Q25</t>
  </si>
  <si>
    <t xml:space="preserve">%Change4Q25 </t>
  </si>
  <si>
    <t>Corporate Center Total</t>
  </si>
  <si>
    <t>Cost/income</t>
  </si>
  <si>
    <t>Personal Finance</t>
  </si>
  <si>
    <t>Commercial &amp; Personal Banking Services 
(CPBS) *</t>
  </si>
  <si>
    <t>Commercial &amp; Personal Banking (CPB)</t>
  </si>
  <si>
    <t>Specialised Businesses</t>
  </si>
  <si>
    <t>Total CPB *</t>
  </si>
  <si>
    <t>spreadsheet 3 to 7</t>
  </si>
  <si>
    <t>spreadsheet 10</t>
  </si>
  <si>
    <t xml:space="preserve">spreadsheet BNP Paribas &amp; BNPP by core businesses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</si>
</sst>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0">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 numFmtId="348" formatCode="#,##0_ ;\-#,##0\ "/>
    <numFmt numFmtId="349" formatCode="#,##0.0_ ;\-#,##0.0\ "/>
    <numFmt numFmtId="350" formatCode="0_ ;\-0\ "/>
    <numFmt numFmtId="351" formatCode="#,##0.00_ ;\-#,##0.00\ "/>
  </numFmts>
  <fonts count="33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b/>
      <sz val="18.399999999999999"/>
      <color rgb="FFFF0000"/>
      <name val="Arial"/>
      <family val="2"/>
    </font>
    <font>
      <b/>
      <vertAlign val="superscript"/>
      <sz val="9"/>
      <name val="Arial Narrow"/>
      <family val="2"/>
    </font>
    <font>
      <sz val="8"/>
      <color theme="0"/>
      <name val="Arial Narrow"/>
      <family val="2"/>
    </font>
    <font>
      <b/>
      <sz val="8"/>
      <color indexed="9"/>
      <name val="Arial Narrow"/>
      <family val="2"/>
    </font>
    <font>
      <b/>
      <sz val="10"/>
      <color rgb="FF00685E"/>
      <name val="Arial Narrow"/>
      <family val="2"/>
    </font>
  </fonts>
  <fills count="96">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
      <patternFill patternType="solid">
        <fgColor theme="0" tint="-0.14999847407452621"/>
        <bgColor indexed="9"/>
      </patternFill>
    </fill>
    <fill>
      <patternFill patternType="solid">
        <fgColor theme="0" tint="-0.14999847407452621"/>
        <bgColor indexed="64"/>
      </patternFill>
    </fill>
  </fills>
  <borders count="87">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right style="thin">
        <color rgb="FF7D7D7D"/>
      </right>
      <top style="thin">
        <color theme="1" tint="0.499984740745262"/>
      </top>
      <bottom/>
      <diagonal/>
    </border>
    <border>
      <left style="thin">
        <color rgb="FF7D7D7D"/>
      </left>
      <right/>
      <top style="thin">
        <color theme="1" tint="0.499984740745262"/>
      </top>
      <bottom/>
      <diagonal/>
    </border>
    <border>
      <left/>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rgb="FF7D7D7D"/>
      </bottom>
      <diagonal/>
    </border>
    <border>
      <left style="thin">
        <color theme="1" tint="0.499984740745262"/>
      </left>
      <right/>
      <top/>
      <bottom style="thin">
        <color rgb="FF7D7D7D"/>
      </bottom>
      <diagonal/>
    </border>
    <border>
      <left/>
      <right/>
      <top/>
      <bottom style="thin">
        <color theme="1" tint="0.499984740745262"/>
      </bottom>
      <diagonal/>
    </border>
    <border>
      <left style="thin">
        <color rgb="FF7D7D7D"/>
      </left>
      <right/>
      <top/>
      <bottom style="thin">
        <color theme="1" tint="0.499984740745262"/>
      </bottom>
      <diagonal/>
    </border>
    <border>
      <left/>
      <right style="thin">
        <color rgb="FF7D7D7D"/>
      </right>
      <top/>
      <bottom style="thin">
        <color theme="1" tint="0.499984740745262"/>
      </bottom>
      <diagonal/>
    </border>
    <border>
      <left/>
      <right style="thin">
        <color rgb="FF7D7D7D"/>
      </right>
      <top style="thin">
        <color rgb="FF7D7D7D"/>
      </top>
      <bottom style="thin">
        <color theme="1" tint="0.499984740745262"/>
      </bottom>
      <diagonal/>
    </border>
    <border>
      <left style="thin">
        <color rgb="FF7D7D7D"/>
      </left>
      <right/>
      <top style="thin">
        <color rgb="FF7D7D7D"/>
      </top>
      <bottom style="thin">
        <color theme="1" tint="0.499984740745262"/>
      </bottom>
      <diagonal/>
    </border>
    <border>
      <left/>
      <right/>
      <top style="thin">
        <color rgb="FF7D7D7D"/>
      </top>
      <bottom style="thin">
        <color theme="1" tint="0.499984740745262"/>
      </bottom>
      <diagonal/>
    </border>
    <border>
      <left/>
      <right/>
      <top style="medium">
        <color rgb="FF808080"/>
      </top>
      <bottom/>
      <diagonal/>
    </border>
    <border>
      <left/>
      <right/>
      <top/>
      <bottom style="medium">
        <color rgb="FF808080"/>
      </bottom>
      <diagonal/>
    </border>
    <border>
      <left/>
      <right/>
      <top style="thin">
        <color rgb="FF7A7A7A"/>
      </top>
      <bottom/>
      <diagonal/>
    </border>
    <border>
      <left style="thin">
        <color rgb="FF7D7D7D"/>
      </left>
      <right/>
      <top style="thin">
        <color indexed="64"/>
      </top>
      <bottom/>
      <diagonal/>
    </border>
    <border>
      <left/>
      <right style="thin">
        <color indexed="64"/>
      </right>
      <top style="thin">
        <color indexed="64"/>
      </top>
      <bottom/>
      <diagonal/>
    </border>
    <border>
      <left/>
      <right style="thin">
        <color indexed="64"/>
      </right>
      <top/>
      <bottom style="thin">
        <color rgb="FF7D7D7D"/>
      </bottom>
      <diagonal/>
    </border>
  </borders>
  <cellStyleXfs count="56652">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3" fillId="0" borderId="0"/>
    <xf numFmtId="0" fontId="314"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5"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6"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7"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3" fillId="0" borderId="0" applyFont="0" applyFill="0" applyBorder="0" applyAlignment="0" applyProtection="0"/>
    <xf numFmtId="0" fontId="4" fillId="0" borderId="0"/>
    <xf numFmtId="43" fontId="32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4" fillId="0" borderId="0" applyNumberFormat="0" applyFill="0" applyBorder="0" applyAlignment="0" applyProtection="0">
      <alignment vertical="center"/>
    </xf>
    <xf numFmtId="43" fontId="325" fillId="0" borderId="0" applyFont="0" applyFill="0" applyBorder="0" applyAlignment="0" applyProtection="0"/>
    <xf numFmtId="9" fontId="325" fillId="0" borderId="0" applyFont="0" applyFill="0" applyBorder="0" applyAlignment="0" applyProtection="0"/>
  </cellStyleXfs>
  <cellXfs count="414">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49" fillId="0" borderId="0" xfId="56370" quotePrefix="1"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178" fontId="308" fillId="0" borderId="0" xfId="15" quotePrefix="1" applyNumberFormat="1" applyFont="1" applyAlignment="1">
      <alignment horizontal="right"/>
    </xf>
    <xf numFmtId="342" fontId="50" fillId="0" borderId="0" xfId="4" quotePrefix="1" applyNumberFormat="1" applyFont="1" applyAlignment="1">
      <alignment horizontal="right" vertical="center"/>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177" fontId="54" fillId="0" borderId="0" xfId="15" quotePrefix="1" applyNumberFormat="1" applyFont="1" applyAlignment="1">
      <alignment horizontal="right" vertical="center"/>
    </xf>
    <xf numFmtId="0" fontId="310" fillId="0" borderId="0" xfId="56591" applyFont="1"/>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177" fontId="55" fillId="2" borderId="0" xfId="4" quotePrefix="1" applyNumberFormat="1" applyFont="1" applyFill="1" applyAlignment="1">
      <alignment horizontal="right"/>
    </xf>
    <xf numFmtId="344" fontId="318"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19"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344" fontId="318"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0"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8" fillId="0" borderId="0" xfId="4" quotePrefix="1" applyNumberFormat="1" applyFont="1" applyAlignment="1">
      <alignment horizontal="right"/>
    </xf>
    <xf numFmtId="0" fontId="318" fillId="0" borderId="0" xfId="4" quotePrefix="1" applyFont="1" applyAlignment="1">
      <alignment horizontal="right"/>
    </xf>
    <xf numFmtId="177" fontId="53" fillId="0" borderId="0" xfId="4" quotePrefix="1" applyNumberFormat="1" applyFont="1" applyAlignment="1">
      <alignment horizontal="right"/>
    </xf>
    <xf numFmtId="1" fontId="318"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19" fillId="2" borderId="0" xfId="4" applyNumberFormat="1" applyFont="1" applyFill="1" applyAlignment="1">
      <alignment horizontal="right"/>
    </xf>
    <xf numFmtId="0" fontId="318" fillId="2" borderId="0" xfId="4" quotePrefix="1" applyFont="1" applyFill="1" applyAlignment="1">
      <alignment horizontal="right"/>
    </xf>
    <xf numFmtId="177" fontId="318" fillId="2" borderId="0" xfId="6" applyNumberFormat="1" applyFont="1" applyFill="1" applyAlignment="1">
      <alignment horizontal="right"/>
    </xf>
    <xf numFmtId="177" fontId="318" fillId="0" borderId="0" xfId="6" applyNumberFormat="1" applyFont="1" applyFill="1" applyAlignment="1">
      <alignment horizontal="right"/>
    </xf>
    <xf numFmtId="177" fontId="319" fillId="0" borderId="0" xfId="4" applyNumberFormat="1" applyFont="1" applyAlignment="1">
      <alignment horizontal="right"/>
    </xf>
    <xf numFmtId="177" fontId="318" fillId="2" borderId="0" xfId="6" quotePrefix="1" applyNumberFormat="1" applyFont="1" applyFill="1" applyAlignment="1">
      <alignment horizontal="right"/>
    </xf>
    <xf numFmtId="177" fontId="321" fillId="2" borderId="0" xfId="4" quotePrefix="1" applyNumberFormat="1" applyFont="1" applyFill="1" applyAlignment="1">
      <alignment horizontal="right"/>
    </xf>
    <xf numFmtId="0" fontId="312" fillId="0" borderId="0" xfId="1" applyFont="1" applyAlignment="1">
      <alignment wrapText="1"/>
    </xf>
    <xf numFmtId="0" fontId="50" fillId="4" borderId="0" xfId="56370" applyFont="1" applyFill="1" applyAlignment="1">
      <alignment horizontal="left"/>
    </xf>
    <xf numFmtId="0" fontId="50" fillId="2" borderId="0" xfId="56370" applyFont="1" applyFill="1"/>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 fontId="50" fillId="0" borderId="0" xfId="56370" quotePrefix="1" applyNumberFormat="1" applyFont="1" applyAlignment="1">
      <alignment horizontal="left" wrapText="1"/>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3" fillId="0" borderId="0" xfId="0" applyFont="1" applyAlignment="1">
      <alignment horizontal="left"/>
    </xf>
    <xf numFmtId="0" fontId="50" fillId="0" borderId="0" xfId="56370" applyFont="1"/>
    <xf numFmtId="319" fontId="50" fillId="0" borderId="0" xfId="56650" quotePrefix="1" applyNumberFormat="1" applyFont="1" applyFill="1" applyAlignment="1">
      <alignment horizontal="right"/>
    </xf>
    <xf numFmtId="1" fontId="328" fillId="4" borderId="64" xfId="56370" quotePrefix="1" applyNumberFormat="1" applyFont="1" applyFill="1" applyBorder="1" applyAlignment="1">
      <alignment horizontal="left"/>
    </xf>
    <xf numFmtId="37" fontId="326" fillId="93" borderId="0" xfId="0" applyNumberFormat="1" applyFont="1" applyFill="1" applyAlignment="1"/>
    <xf numFmtId="1" fontId="328" fillId="4" borderId="0" xfId="56370" quotePrefix="1" applyNumberFormat="1" applyFont="1" applyFill="1" applyAlignment="1">
      <alignment horizontal="right"/>
    </xf>
    <xf numFmtId="0" fontId="71" fillId="4" borderId="0" xfId="56370" quotePrefix="1" applyFont="1" applyFill="1" applyAlignment="1">
      <alignment horizontal="left"/>
    </xf>
    <xf numFmtId="37" fontId="331" fillId="4" borderId="0" xfId="0" applyNumberFormat="1" applyFont="1" applyFill="1" applyAlignment="1"/>
    <xf numFmtId="0" fontId="330" fillId="93" borderId="0" xfId="56370" quotePrefix="1" applyFont="1" applyFill="1" applyAlignment="1">
      <alignment horizontal="left"/>
    </xf>
    <xf numFmtId="37" fontId="331" fillId="4" borderId="67" xfId="0" applyNumberFormat="1" applyFont="1" applyFill="1" applyBorder="1" applyAlignment="1">
      <alignment horizontal="left"/>
    </xf>
    <xf numFmtId="1" fontId="71" fillId="4" borderId="0" xfId="56370" quotePrefix="1" applyNumberFormat="1" applyFont="1" applyFill="1" applyAlignment="1">
      <alignment horizontal="left"/>
    </xf>
    <xf numFmtId="0" fontId="330" fillId="4" borderId="61" xfId="56370" quotePrefix="1" applyFont="1" applyFill="1" applyBorder="1" applyAlignment="1">
      <alignment horizontal="left"/>
    </xf>
    <xf numFmtId="1" fontId="330" fillId="4" borderId="67" xfId="56370" quotePrefix="1" applyNumberFormat="1" applyFont="1" applyFill="1" applyBorder="1" applyAlignment="1">
      <alignment horizontal="left"/>
    </xf>
    <xf numFmtId="1" fontId="330" fillId="93" borderId="67" xfId="56370" quotePrefix="1" applyNumberFormat="1" applyFont="1" applyFill="1" applyBorder="1" applyAlignment="1">
      <alignment horizontal="left"/>
    </xf>
    <xf numFmtId="1" fontId="71" fillId="4" borderId="67" xfId="56370" quotePrefix="1" applyNumberFormat="1" applyFont="1" applyFill="1" applyBorder="1" applyAlignment="1">
      <alignment horizontal="left"/>
    </xf>
    <xf numFmtId="1" fontId="71" fillId="0" borderId="67" xfId="56370" quotePrefix="1" applyNumberFormat="1" applyFont="1" applyBorder="1" applyAlignment="1">
      <alignment horizontal="left"/>
    </xf>
    <xf numFmtId="1" fontId="330" fillId="4" borderId="64" xfId="56370" quotePrefix="1" applyNumberFormat="1" applyFont="1" applyFill="1" applyBorder="1" applyAlignment="1">
      <alignment horizontal="left"/>
    </xf>
    <xf numFmtId="176" fontId="327" fillId="92" borderId="64" xfId="0" quotePrefix="1" applyNumberFormat="1" applyFont="1" applyFill="1" applyBorder="1">
      <alignment vertical="center"/>
    </xf>
    <xf numFmtId="0" fontId="330" fillId="93" borderId="67" xfId="56370" quotePrefix="1" applyFont="1" applyFill="1" applyBorder="1" applyAlignment="1">
      <alignment horizontal="left"/>
    </xf>
    <xf numFmtId="37" fontId="331" fillId="4" borderId="67" xfId="0" applyNumberFormat="1" applyFont="1" applyFill="1" applyBorder="1" applyAlignment="1">
      <alignment horizontal="right"/>
    </xf>
    <xf numFmtId="37" fontId="331" fillId="4" borderId="67" xfId="0" applyNumberFormat="1" applyFont="1" applyFill="1" applyBorder="1" applyAlignment="1"/>
    <xf numFmtId="37" fontId="331" fillId="4" borderId="64" xfId="0" applyNumberFormat="1" applyFont="1" applyFill="1" applyBorder="1" applyAlignment="1"/>
    <xf numFmtId="0" fontId="71" fillId="0" borderId="0" xfId="56370" quotePrefix="1" applyFont="1" applyAlignment="1">
      <alignment horizontal="lef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6" fillId="2" borderId="0" xfId="56564" applyFill="1" applyAlignment="1"/>
    <xf numFmtId="0" fontId="311" fillId="0" borderId="0" xfId="56587" applyFont="1"/>
    <xf numFmtId="37" fontId="326" fillId="4" borderId="68" xfId="0" applyNumberFormat="1" applyFont="1" applyFill="1" applyBorder="1" applyAlignment="1"/>
    <xf numFmtId="37" fontId="332" fillId="4" borderId="62" xfId="0" applyNumberFormat="1" applyFont="1" applyFill="1" applyBorder="1" applyAlignment="1"/>
    <xf numFmtId="3" fontId="332" fillId="4" borderId="63" xfId="0" applyNumberFormat="1" applyFont="1" applyFill="1" applyBorder="1" applyAlignment="1">
      <alignment horizontal="left"/>
    </xf>
    <xf numFmtId="3" fontId="332" fillId="4" borderId="60" xfId="0" applyNumberFormat="1" applyFont="1" applyFill="1" applyBorder="1" applyAlignment="1">
      <alignment horizontal="left"/>
    </xf>
    <xf numFmtId="344" fontId="332" fillId="4" borderId="62" xfId="0" applyNumberFormat="1" applyFont="1" applyFill="1" applyBorder="1" applyAlignment="1">
      <alignment horizontal="left"/>
    </xf>
    <xf numFmtId="3" fontId="332" fillId="4" borderId="65" xfId="0" applyNumberFormat="1" applyFont="1" applyFill="1" applyBorder="1" applyAlignment="1">
      <alignment horizontal="left"/>
    </xf>
    <xf numFmtId="3" fontId="332" fillId="4" borderId="61" xfId="0" applyNumberFormat="1" applyFont="1" applyFill="1" applyBorder="1" applyAlignment="1">
      <alignment horizontal="left"/>
    </xf>
    <xf numFmtId="344" fontId="332" fillId="4" borderId="64" xfId="0" applyNumberFormat="1" applyFont="1" applyFill="1" applyBorder="1" applyAlignment="1">
      <alignment horizontal="left"/>
    </xf>
    <xf numFmtId="1" fontId="328" fillId="4" borderId="62" xfId="56370" quotePrefix="1" applyNumberFormat="1" applyFont="1" applyFill="1" applyBorder="1" applyAlignment="1">
      <alignment horizontal="left" wrapText="1"/>
    </xf>
    <xf numFmtId="3" fontId="331" fillId="4" borderId="63" xfId="0" applyNumberFormat="1" applyFont="1" applyFill="1" applyBorder="1" applyAlignment="1">
      <alignment horizontal="left"/>
    </xf>
    <xf numFmtId="3" fontId="331" fillId="4" borderId="60" xfId="0" applyNumberFormat="1" applyFont="1" applyFill="1" applyBorder="1" applyAlignment="1">
      <alignment horizontal="left"/>
    </xf>
    <xf numFmtId="344" fontId="331" fillId="4" borderId="62" xfId="0" applyNumberFormat="1" applyFont="1" applyFill="1" applyBorder="1" applyAlignment="1">
      <alignment horizontal="left"/>
    </xf>
    <xf numFmtId="349" fontId="332" fillId="4" borderId="0" xfId="0" applyNumberFormat="1" applyFont="1" applyFill="1" applyAlignment="1">
      <alignment horizontal="left"/>
    </xf>
    <xf numFmtId="344" fontId="332" fillId="4" borderId="0" xfId="0" applyNumberFormat="1" applyFont="1" applyFill="1" applyAlignment="1">
      <alignment horizontal="left"/>
    </xf>
    <xf numFmtId="37" fontId="332" fillId="4" borderId="0" xfId="0" applyNumberFormat="1" applyFont="1" applyFill="1" applyAlignment="1">
      <alignment horizontal="left"/>
    </xf>
    <xf numFmtId="1" fontId="328" fillId="4" borderId="62" xfId="56370" quotePrefix="1" applyNumberFormat="1" applyFont="1" applyFill="1" applyBorder="1" applyAlignment="1">
      <alignment horizontal="left"/>
    </xf>
    <xf numFmtId="0" fontId="326" fillId="4" borderId="67" xfId="0" applyFont="1" applyFill="1" applyBorder="1" applyAlignment="1"/>
    <xf numFmtId="0" fontId="326" fillId="4" borderId="66" xfId="0" applyFont="1" applyFill="1" applyBorder="1" applyAlignment="1">
      <alignment horizontal="centerContinuous" vertical="distributed"/>
    </xf>
    <xf numFmtId="0" fontId="326" fillId="4" borderId="0" xfId="0" applyFont="1" applyFill="1" applyAlignment="1">
      <alignment horizontal="centerContinuous" vertical="distributed"/>
    </xf>
    <xf numFmtId="0" fontId="326" fillId="4" borderId="67" xfId="0" applyFont="1" applyFill="1" applyBorder="1" applyAlignment="1">
      <alignment horizontal="centerContinuous" vertical="distributed"/>
    </xf>
    <xf numFmtId="1" fontId="328" fillId="4" borderId="64" xfId="56370" quotePrefix="1" applyNumberFormat="1" applyFont="1" applyFill="1" applyBorder="1"/>
    <xf numFmtId="0" fontId="71" fillId="4" borderId="75" xfId="56370" quotePrefix="1" applyFont="1" applyFill="1" applyBorder="1" applyAlignment="1">
      <alignment horizontal="left"/>
    </xf>
    <xf numFmtId="1" fontId="71" fillId="4" borderId="77" xfId="56370" quotePrefix="1" applyNumberFormat="1" applyFont="1" applyFill="1" applyBorder="1" applyAlignment="1">
      <alignment horizontal="left"/>
    </xf>
    <xf numFmtId="1" fontId="71" fillId="4" borderId="70" xfId="56370" quotePrefix="1" applyNumberFormat="1" applyFont="1" applyFill="1" applyBorder="1" applyAlignment="1">
      <alignment horizontal="left"/>
    </xf>
    <xf numFmtId="0" fontId="328" fillId="4" borderId="0" xfId="56370" quotePrefix="1" applyFont="1" applyFill="1" applyAlignment="1">
      <alignment horizontal="left"/>
    </xf>
    <xf numFmtId="1" fontId="328" fillId="4" borderId="77" xfId="56370" quotePrefix="1" applyNumberFormat="1" applyFont="1" applyFill="1" applyBorder="1" applyAlignment="1">
      <alignment horizontal="left"/>
    </xf>
    <xf numFmtId="1" fontId="330" fillId="93" borderId="78" xfId="56370" quotePrefix="1" applyNumberFormat="1" applyFont="1" applyFill="1" applyBorder="1" applyAlignment="1">
      <alignment horizontal="left"/>
    </xf>
    <xf numFmtId="1" fontId="71" fillId="4" borderId="67" xfId="56370" quotePrefix="1" applyNumberFormat="1" applyFont="1" applyFill="1" applyBorder="1" applyAlignment="1">
      <alignment horizontal="right"/>
    </xf>
    <xf numFmtId="0" fontId="53" fillId="0" borderId="0" xfId="0" quotePrefix="1" applyFont="1" applyAlignment="1">
      <alignment horizontal="centerContinuous" wrapText="1"/>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1" fontId="50" fillId="0" borderId="0" xfId="56650" quotePrefix="1" applyNumberFormat="1" applyFont="1" applyFill="1" applyAlignment="1">
      <alignment horizontal="right" vertical="center"/>
    </xf>
    <xf numFmtId="1" fontId="54" fillId="0" borderId="0" xfId="56370" quotePrefix="1" applyNumberFormat="1" applyFont="1" applyAlignment="1">
      <alignment horizontal="left"/>
    </xf>
    <xf numFmtId="177" fontId="54" fillId="0" borderId="0" xfId="15" quotePrefix="1" applyNumberFormat="1" applyFont="1" applyAlignment="1"/>
    <xf numFmtId="1" fontId="50" fillId="0" borderId="0" xfId="56370" quotePrefix="1" applyNumberFormat="1" applyFont="1"/>
    <xf numFmtId="0" fontId="44" fillId="0" borderId="0" xfId="15" applyAlignment="1">
      <alignment wrapText="1"/>
    </xf>
    <xf numFmtId="1" fontId="50" fillId="0" borderId="0" xfId="56370" applyNumberFormat="1" applyFont="1"/>
    <xf numFmtId="177" fontId="335" fillId="2" borderId="0" xfId="4" quotePrefix="1" applyNumberFormat="1" applyFont="1" applyFill="1" applyAlignment="1">
      <alignment horizontal="right"/>
    </xf>
    <xf numFmtId="1" fontId="329" fillId="4" borderId="65" xfId="2" quotePrefix="1" applyNumberFormat="1" applyFont="1" applyFill="1" applyBorder="1" applyAlignment="1">
      <alignment horizontal="right" vertical="center"/>
    </xf>
    <xf numFmtId="1" fontId="329" fillId="4" borderId="61" xfId="2" quotePrefix="1" applyNumberFormat="1" applyFont="1" applyFill="1" applyBorder="1" applyAlignment="1">
      <alignment horizontal="right" vertical="center"/>
    </xf>
    <xf numFmtId="1" fontId="329" fillId="4" borderId="64" xfId="2" quotePrefix="1" applyNumberFormat="1" applyFont="1" applyFill="1" applyBorder="1" applyAlignment="1">
      <alignment horizontal="right" vertical="center"/>
    </xf>
    <xf numFmtId="1" fontId="329" fillId="4" borderId="73" xfId="2" quotePrefix="1" applyNumberFormat="1" applyFont="1" applyFill="1" applyBorder="1" applyAlignment="1">
      <alignment horizontal="right" vertical="center"/>
    </xf>
    <xf numFmtId="1" fontId="329" fillId="4" borderId="74" xfId="2" quotePrefix="1" applyNumberFormat="1" applyFont="1" applyFill="1" applyBorder="1" applyAlignment="1">
      <alignment horizontal="right" vertical="center"/>
    </xf>
    <xf numFmtId="348" fontId="326" fillId="93" borderId="63" xfId="0" applyNumberFormat="1" applyFont="1" applyFill="1" applyBorder="1" applyAlignment="1">
      <alignment horizontal="right"/>
    </xf>
    <xf numFmtId="348" fontId="326" fillId="93" borderId="60" xfId="0" applyNumberFormat="1" applyFont="1" applyFill="1" applyBorder="1" applyAlignment="1">
      <alignment horizontal="right"/>
    </xf>
    <xf numFmtId="344" fontId="330" fillId="93" borderId="62" xfId="6" quotePrefix="1" applyNumberFormat="1" applyFont="1" applyFill="1" applyBorder="1" applyAlignment="1">
      <alignment horizontal="right"/>
    </xf>
    <xf numFmtId="344" fontId="330" fillId="93" borderId="60" xfId="6" quotePrefix="1" applyNumberFormat="1" applyFont="1" applyFill="1" applyBorder="1" applyAlignment="1">
      <alignment horizontal="right"/>
    </xf>
    <xf numFmtId="348" fontId="331" fillId="4" borderId="66" xfId="0" applyNumberFormat="1" applyFont="1" applyFill="1" applyBorder="1" applyAlignment="1">
      <alignment horizontal="right"/>
    </xf>
    <xf numFmtId="348" fontId="331" fillId="4" borderId="0" xfId="0" applyNumberFormat="1" applyFont="1" applyFill="1" applyAlignment="1">
      <alignment horizontal="right"/>
    </xf>
    <xf numFmtId="344" fontId="71" fillId="4" borderId="67" xfId="6" quotePrefix="1" applyNumberFormat="1" applyFont="1" applyFill="1" applyBorder="1" applyAlignment="1">
      <alignment horizontal="right"/>
    </xf>
    <xf numFmtId="344" fontId="71" fillId="4" borderId="0" xfId="6" quotePrefix="1" applyNumberFormat="1" applyFont="1" applyFill="1" applyBorder="1" applyAlignment="1">
      <alignment horizontal="right"/>
    </xf>
    <xf numFmtId="348" fontId="326" fillId="93" borderId="66" xfId="0" applyNumberFormat="1" applyFont="1" applyFill="1" applyBorder="1" applyAlignment="1">
      <alignment horizontal="right"/>
    </xf>
    <xf numFmtId="348" fontId="326" fillId="93" borderId="0" xfId="0" applyNumberFormat="1" applyFont="1" applyFill="1" applyAlignment="1">
      <alignment horizontal="right"/>
    </xf>
    <xf numFmtId="344" fontId="330" fillId="93" borderId="67" xfId="6" quotePrefix="1" applyNumberFormat="1" applyFont="1" applyFill="1" applyBorder="1" applyAlignment="1">
      <alignment horizontal="right"/>
    </xf>
    <xf numFmtId="344" fontId="330" fillId="93" borderId="0" xfId="6" quotePrefix="1" applyNumberFormat="1" applyFont="1" applyFill="1" applyBorder="1" applyAlignment="1">
      <alignment horizontal="right"/>
    </xf>
    <xf numFmtId="349" fontId="331" fillId="4" borderId="66" xfId="0" applyNumberFormat="1" applyFont="1" applyFill="1" applyBorder="1" applyAlignment="1">
      <alignment horizontal="right"/>
    </xf>
    <xf numFmtId="349" fontId="331" fillId="4" borderId="0" xfId="0" applyNumberFormat="1" applyFont="1" applyFill="1" applyAlignment="1">
      <alignment horizontal="right"/>
    </xf>
    <xf numFmtId="344" fontId="331" fillId="4" borderId="67" xfId="0" applyNumberFormat="1" applyFont="1" applyFill="1" applyBorder="1" applyAlignment="1">
      <alignment horizontal="right"/>
    </xf>
    <xf numFmtId="344" fontId="331" fillId="4" borderId="0" xfId="0" applyNumberFormat="1" applyFont="1" applyFill="1" applyAlignment="1">
      <alignment horizontal="right"/>
    </xf>
    <xf numFmtId="175" fontId="331" fillId="4" borderId="66" xfId="56651" applyNumberFormat="1" applyFont="1" applyFill="1" applyBorder="1" applyAlignment="1">
      <alignment horizontal="right"/>
    </xf>
    <xf numFmtId="175" fontId="331" fillId="4" borderId="0" xfId="56651" applyNumberFormat="1" applyFont="1" applyFill="1" applyBorder="1" applyAlignment="1">
      <alignment horizontal="right"/>
    </xf>
    <xf numFmtId="345" fontId="331" fillId="4" borderId="67" xfId="0" applyNumberFormat="1" applyFont="1" applyFill="1" applyBorder="1" applyAlignment="1">
      <alignment horizontal="right"/>
    </xf>
    <xf numFmtId="345" fontId="331" fillId="4" borderId="0" xfId="0" applyNumberFormat="1" applyFont="1" applyFill="1" applyAlignment="1">
      <alignment horizontal="right"/>
    </xf>
    <xf numFmtId="1" fontId="331" fillId="4" borderId="67" xfId="0" applyNumberFormat="1" applyFont="1" applyFill="1" applyBorder="1" applyAlignment="1">
      <alignment horizontal="right"/>
    </xf>
    <xf numFmtId="3" fontId="326" fillId="4" borderId="65" xfId="0" applyNumberFormat="1" applyFont="1" applyFill="1" applyBorder="1" applyAlignment="1">
      <alignment horizontal="right"/>
    </xf>
    <xf numFmtId="3" fontId="326" fillId="4" borderId="61" xfId="0" applyNumberFormat="1" applyFont="1" applyFill="1" applyBorder="1" applyAlignment="1">
      <alignment horizontal="right"/>
    </xf>
    <xf numFmtId="344" fontId="330" fillId="4" borderId="64" xfId="6" quotePrefix="1" applyNumberFormat="1" applyFont="1" applyFill="1" applyBorder="1" applyAlignment="1">
      <alignment horizontal="right"/>
    </xf>
    <xf numFmtId="344" fontId="330" fillId="4" borderId="61" xfId="6" quotePrefix="1" applyNumberFormat="1" applyFont="1" applyFill="1" applyBorder="1" applyAlignment="1">
      <alignment horizontal="right"/>
    </xf>
    <xf numFmtId="1" fontId="330" fillId="4" borderId="67" xfId="56370" quotePrefix="1" applyNumberFormat="1" applyFont="1" applyFill="1" applyBorder="1" applyAlignment="1">
      <alignment horizontal="left" wrapText="1"/>
    </xf>
    <xf numFmtId="3" fontId="326" fillId="4" borderId="66" xfId="0" applyNumberFormat="1" applyFont="1" applyFill="1" applyBorder="1" applyAlignment="1">
      <alignment horizontal="right"/>
    </xf>
    <xf numFmtId="3" fontId="326" fillId="4" borderId="0" xfId="0" applyNumberFormat="1" applyFont="1" applyFill="1" applyAlignment="1">
      <alignment horizontal="right"/>
    </xf>
    <xf numFmtId="344" fontId="330" fillId="4" borderId="67" xfId="6" quotePrefix="1" applyNumberFormat="1" applyFont="1" applyFill="1" applyBorder="1" applyAlignment="1">
      <alignment horizontal="right"/>
    </xf>
    <xf numFmtId="344" fontId="330" fillId="4" borderId="0" xfId="6" quotePrefix="1" applyNumberFormat="1" applyFont="1" applyFill="1" applyBorder="1" applyAlignment="1">
      <alignment horizontal="right"/>
    </xf>
    <xf numFmtId="344" fontId="71" fillId="2" borderId="67" xfId="6" quotePrefix="1" applyNumberFormat="1" applyFont="1" applyFill="1" applyBorder="1" applyAlignment="1">
      <alignment horizontal="right"/>
    </xf>
    <xf numFmtId="344" fontId="71" fillId="2" borderId="0" xfId="6" quotePrefix="1" applyNumberFormat="1" applyFont="1" applyFill="1" applyBorder="1" applyAlignment="1">
      <alignment horizontal="right"/>
    </xf>
    <xf numFmtId="175" fontId="326" fillId="4" borderId="65" xfId="56651" applyNumberFormat="1" applyFont="1" applyFill="1" applyBorder="1" applyAlignment="1">
      <alignment horizontal="right"/>
    </xf>
    <xf numFmtId="175" fontId="326" fillId="4" borderId="61" xfId="56651" applyNumberFormat="1" applyFont="1" applyFill="1" applyBorder="1" applyAlignment="1">
      <alignment horizontal="right"/>
    </xf>
    <xf numFmtId="345" fontId="326" fillId="0" borderId="64" xfId="0" applyNumberFormat="1" applyFont="1" applyBorder="1" applyAlignment="1">
      <alignment horizontal="right"/>
    </xf>
    <xf numFmtId="345" fontId="326" fillId="0" borderId="61" xfId="0" applyNumberFormat="1" applyFont="1" applyBorder="1" applyAlignment="1">
      <alignment horizontal="right"/>
    </xf>
    <xf numFmtId="344" fontId="332" fillId="4" borderId="60" xfId="0" applyNumberFormat="1" applyFont="1" applyFill="1" applyBorder="1" applyAlignment="1">
      <alignment horizontal="left"/>
    </xf>
    <xf numFmtId="344" fontId="332" fillId="4" borderId="61" xfId="0" applyNumberFormat="1" applyFont="1" applyFill="1" applyBorder="1" applyAlignment="1">
      <alignment horizontal="left"/>
    </xf>
    <xf numFmtId="344" fontId="331" fillId="4" borderId="60" xfId="0" applyNumberFormat="1" applyFont="1" applyFill="1" applyBorder="1" applyAlignment="1">
      <alignment horizontal="left"/>
    </xf>
    <xf numFmtId="349" fontId="326" fillId="93" borderId="66" xfId="0" applyNumberFormat="1" applyFont="1" applyFill="1" applyBorder="1" applyAlignment="1">
      <alignment horizontal="right"/>
    </xf>
    <xf numFmtId="349" fontId="326" fillId="93" borderId="0" xfId="0" applyNumberFormat="1" applyFont="1" applyFill="1" applyAlignment="1">
      <alignment horizontal="right"/>
    </xf>
    <xf numFmtId="349" fontId="331" fillId="93" borderId="66" xfId="0" applyNumberFormat="1" applyFont="1" applyFill="1" applyBorder="1" applyAlignment="1">
      <alignment horizontal="right"/>
    </xf>
    <xf numFmtId="349" fontId="331" fillId="93" borderId="0" xfId="0" applyNumberFormat="1" applyFont="1" applyFill="1" applyAlignment="1">
      <alignment horizontal="right"/>
    </xf>
    <xf numFmtId="3" fontId="331" fillId="4" borderId="66" xfId="0" applyNumberFormat="1" applyFont="1" applyFill="1" applyBorder="1" applyAlignment="1">
      <alignment horizontal="right"/>
    </xf>
    <xf numFmtId="3" fontId="331" fillId="4" borderId="0" xfId="0" applyNumberFormat="1" applyFont="1" applyFill="1" applyAlignment="1">
      <alignment horizontal="right"/>
    </xf>
    <xf numFmtId="3" fontId="331" fillId="93" borderId="66" xfId="0" applyNumberFormat="1" applyFont="1" applyFill="1" applyBorder="1" applyAlignment="1">
      <alignment horizontal="right"/>
    </xf>
    <xf numFmtId="3" fontId="331" fillId="93" borderId="0" xfId="0" applyNumberFormat="1" applyFont="1" applyFill="1" applyAlignment="1">
      <alignment horizontal="right"/>
    </xf>
    <xf numFmtId="344" fontId="331" fillId="93" borderId="67" xfId="0" applyNumberFormat="1" applyFont="1" applyFill="1" applyBorder="1" applyAlignment="1">
      <alignment horizontal="right"/>
    </xf>
    <xf numFmtId="349" fontId="331" fillId="4" borderId="65" xfId="0" applyNumberFormat="1" applyFont="1" applyFill="1" applyBorder="1" applyAlignment="1">
      <alignment horizontal="right"/>
    </xf>
    <xf numFmtId="349" fontId="331" fillId="4" borderId="61" xfId="0" applyNumberFormat="1" applyFont="1" applyFill="1" applyBorder="1" applyAlignment="1">
      <alignment horizontal="right"/>
    </xf>
    <xf numFmtId="344" fontId="71" fillId="4" borderId="64" xfId="6" quotePrefix="1" applyNumberFormat="1" applyFont="1" applyFill="1" applyBorder="1" applyAlignment="1">
      <alignment horizontal="right"/>
    </xf>
    <xf numFmtId="3" fontId="332" fillId="4" borderId="65" xfId="0" applyNumberFormat="1" applyFont="1" applyFill="1" applyBorder="1" applyAlignment="1">
      <alignment horizontal="right"/>
    </xf>
    <xf numFmtId="3" fontId="332" fillId="4" borderId="61" xfId="0" applyNumberFormat="1" applyFont="1" applyFill="1" applyBorder="1" applyAlignment="1">
      <alignment horizontal="right"/>
    </xf>
    <xf numFmtId="344" fontId="332" fillId="4" borderId="64" xfId="0" applyNumberFormat="1" applyFont="1" applyFill="1" applyBorder="1" applyAlignment="1">
      <alignment horizontal="right"/>
    </xf>
    <xf numFmtId="344" fontId="332" fillId="4" borderId="61" xfId="0" applyNumberFormat="1" applyFont="1" applyFill="1" applyBorder="1" applyAlignment="1">
      <alignment horizontal="right"/>
    </xf>
    <xf numFmtId="37" fontId="326" fillId="4" borderId="65" xfId="0" applyNumberFormat="1" applyFont="1" applyFill="1" applyBorder="1" applyAlignment="1">
      <alignment horizontal="right"/>
    </xf>
    <xf numFmtId="0" fontId="326" fillId="4" borderId="61" xfId="0" applyFont="1" applyFill="1" applyBorder="1" applyAlignment="1">
      <alignment horizontal="right"/>
    </xf>
    <xf numFmtId="0" fontId="326" fillId="4" borderId="64" xfId="0" applyFont="1" applyFill="1" applyBorder="1" applyAlignment="1">
      <alignment horizontal="right"/>
    </xf>
    <xf numFmtId="37" fontId="326" fillId="4" borderId="61" xfId="0" applyNumberFormat="1" applyFont="1" applyFill="1" applyBorder="1" applyAlignment="1">
      <alignment horizontal="right"/>
    </xf>
    <xf numFmtId="350" fontId="71" fillId="4" borderId="67" xfId="6" quotePrefix="1" applyNumberFormat="1" applyFont="1" applyFill="1" applyBorder="1" applyAlignment="1">
      <alignment horizontal="right"/>
    </xf>
    <xf numFmtId="348" fontId="331" fillId="4" borderId="76" xfId="0" applyNumberFormat="1" applyFont="1" applyFill="1" applyBorder="1" applyAlignment="1">
      <alignment horizontal="right"/>
    </xf>
    <xf numFmtId="348" fontId="331" fillId="4" borderId="75" xfId="0" applyNumberFormat="1" applyFont="1" applyFill="1" applyBorder="1" applyAlignment="1">
      <alignment horizontal="right"/>
    </xf>
    <xf numFmtId="344" fontId="71" fillId="4" borderId="77" xfId="6" quotePrefix="1" applyNumberFormat="1" applyFont="1" applyFill="1" applyBorder="1" applyAlignment="1">
      <alignment horizontal="right"/>
    </xf>
    <xf numFmtId="344" fontId="71" fillId="4" borderId="75" xfId="6" quotePrefix="1" applyNumberFormat="1" applyFont="1" applyFill="1" applyBorder="1" applyAlignment="1">
      <alignment horizontal="right"/>
    </xf>
    <xf numFmtId="37" fontId="331" fillId="0" borderId="0" xfId="0" applyNumberFormat="1" applyFont="1" applyAlignment="1">
      <alignment horizontal="right"/>
    </xf>
    <xf numFmtId="347" fontId="331" fillId="4" borderId="66" xfId="0" applyNumberFormat="1" applyFont="1" applyFill="1" applyBorder="1" applyAlignment="1">
      <alignment horizontal="right"/>
    </xf>
    <xf numFmtId="347" fontId="331" fillId="4" borderId="0" xfId="0" applyNumberFormat="1" applyFont="1" applyFill="1" applyAlignment="1">
      <alignment horizontal="right"/>
    </xf>
    <xf numFmtId="347" fontId="71" fillId="4" borderId="0" xfId="0" applyNumberFormat="1" applyFont="1" applyFill="1" applyAlignment="1">
      <alignment horizontal="right"/>
    </xf>
    <xf numFmtId="37" fontId="331" fillId="0" borderId="66" xfId="0" applyNumberFormat="1" applyFont="1" applyBorder="1" applyAlignment="1">
      <alignment horizontal="right"/>
    </xf>
    <xf numFmtId="37" fontId="331" fillId="4" borderId="0" xfId="0" applyNumberFormat="1" applyFont="1" applyFill="1" applyAlignment="1">
      <alignment horizontal="right"/>
    </xf>
    <xf numFmtId="346" fontId="331" fillId="0" borderId="0" xfId="0" applyNumberFormat="1" applyFont="1" applyAlignment="1">
      <alignment horizontal="right"/>
    </xf>
    <xf numFmtId="346" fontId="331" fillId="4" borderId="0" xfId="0" applyNumberFormat="1" applyFont="1" applyFill="1" applyAlignment="1">
      <alignment horizontal="right"/>
    </xf>
    <xf numFmtId="349" fontId="331" fillId="4" borderId="76" xfId="0" applyNumberFormat="1" applyFont="1" applyFill="1" applyBorder="1" applyAlignment="1">
      <alignment horizontal="right"/>
    </xf>
    <xf numFmtId="349" fontId="331" fillId="4" borderId="75" xfId="0" applyNumberFormat="1" applyFont="1" applyFill="1" applyBorder="1" applyAlignment="1">
      <alignment horizontal="right"/>
    </xf>
    <xf numFmtId="175" fontId="331" fillId="4" borderId="70" xfId="56651" applyNumberFormat="1" applyFont="1" applyFill="1" applyBorder="1" applyAlignment="1">
      <alignment horizontal="right"/>
    </xf>
    <xf numFmtId="345" fontId="331" fillId="4" borderId="70" xfId="0" applyNumberFormat="1" applyFont="1" applyFill="1" applyBorder="1" applyAlignment="1">
      <alignment horizontal="right"/>
    </xf>
    <xf numFmtId="0" fontId="326" fillId="4" borderId="65" xfId="0" applyFont="1" applyFill="1" applyBorder="1" applyAlignment="1">
      <alignment horizontal="right"/>
    </xf>
    <xf numFmtId="349" fontId="326" fillId="93" borderId="79" xfId="0" applyNumberFormat="1" applyFont="1" applyFill="1" applyBorder="1" applyAlignment="1">
      <alignment horizontal="right"/>
    </xf>
    <xf numFmtId="349" fontId="326" fillId="93" borderId="80" xfId="0" applyNumberFormat="1" applyFont="1" applyFill="1" applyBorder="1" applyAlignment="1">
      <alignment horizontal="right"/>
    </xf>
    <xf numFmtId="344" fontId="330" fillId="93" borderId="78" xfId="6" quotePrefix="1" applyNumberFormat="1" applyFont="1" applyFill="1" applyBorder="1" applyAlignment="1">
      <alignment horizontal="right"/>
    </xf>
    <xf numFmtId="349" fontId="326" fillId="4" borderId="66" xfId="0" applyNumberFormat="1" applyFont="1" applyFill="1" applyBorder="1" applyAlignment="1">
      <alignment horizontal="right"/>
    </xf>
    <xf numFmtId="349" fontId="326" fillId="4" borderId="0" xfId="0" applyNumberFormat="1" applyFont="1" applyFill="1" applyAlignment="1">
      <alignment horizontal="right"/>
    </xf>
    <xf numFmtId="344" fontId="71" fillId="93" borderId="67" xfId="6" quotePrefix="1" applyNumberFormat="1" applyFont="1" applyFill="1" applyBorder="1" applyAlignment="1">
      <alignment horizontal="right"/>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0" fillId="2" borderId="0" xfId="15" quotePrefix="1" applyNumberFormat="1" applyFont="1" applyFill="1" applyAlignment="1">
      <alignment horizontal="right"/>
    </xf>
    <xf numFmtId="0" fontId="50" fillId="2" borderId="0" xfId="56370" applyFont="1" applyFill="1" applyAlignment="1">
      <alignment horizontal="left"/>
    </xf>
    <xf numFmtId="0" fontId="49" fillId="2" borderId="0" xfId="56370" quotePrefix="1" applyFont="1" applyFill="1" applyAlignment="1">
      <alignment horizontal="lef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0" fontId="54" fillId="2" borderId="0" xfId="56370" quotePrefix="1" applyFont="1" applyFill="1" applyAlignment="1">
      <alignment horizontal="left"/>
    </xf>
    <xf numFmtId="37" fontId="332" fillId="4" borderId="0" xfId="0" applyNumberFormat="1" applyFont="1" applyFill="1" applyAlignment="1"/>
    <xf numFmtId="37" fontId="332" fillId="0" borderId="0" xfId="0" applyNumberFormat="1" applyFont="1" applyAlignment="1"/>
    <xf numFmtId="344" fontId="71" fillId="4" borderId="70" xfId="6" quotePrefix="1" applyNumberFormat="1" applyFont="1" applyFill="1" applyBorder="1" applyAlignment="1">
      <alignment horizontal="left"/>
    </xf>
    <xf numFmtId="0" fontId="71" fillId="4" borderId="70" xfId="56370" quotePrefix="1" applyFont="1" applyFill="1" applyBorder="1" applyAlignment="1">
      <alignment horizontal="left"/>
    </xf>
    <xf numFmtId="348" fontId="331" fillId="4" borderId="70" xfId="0" applyNumberFormat="1" applyFont="1" applyFill="1" applyBorder="1" applyAlignment="1">
      <alignment horizontal="left"/>
    </xf>
    <xf numFmtId="1" fontId="50" fillId="0" borderId="0" xfId="56370" quotePrefix="1" applyNumberFormat="1" applyFont="1" applyAlignment="1">
      <alignment horizontal="left" vertical="center" wrapText="1"/>
    </xf>
    <xf numFmtId="343" fontId="50" fillId="0" borderId="0" xfId="56370" quotePrefix="1" applyNumberFormat="1" applyFont="1" applyAlignment="1">
      <alignment horizontal="right" vertical="center"/>
    </xf>
    <xf numFmtId="349" fontId="71" fillId="4" borderId="66" xfId="0" applyNumberFormat="1" applyFont="1" applyFill="1" applyBorder="1" applyAlignment="1">
      <alignment horizontal="right"/>
    </xf>
    <xf numFmtId="349" fontId="71" fillId="4" borderId="0" xfId="0" applyNumberFormat="1" applyFont="1" applyFill="1" applyAlignment="1">
      <alignment horizontal="right"/>
    </xf>
    <xf numFmtId="349" fontId="331" fillId="0" borderId="66" xfId="0" applyNumberFormat="1" applyFont="1" applyBorder="1" applyAlignment="1">
      <alignment horizontal="right"/>
    </xf>
    <xf numFmtId="1" fontId="49" fillId="0" borderId="59" xfId="56370" quotePrefix="1" applyNumberFormat="1" applyFont="1" applyBorder="1" applyAlignment="1">
      <alignment horizontal="left"/>
    </xf>
    <xf numFmtId="0" fontId="49" fillId="0" borderId="59" xfId="56370" quotePrefix="1" applyFont="1" applyBorder="1" applyAlignment="1">
      <alignment horizontal="left"/>
    </xf>
    <xf numFmtId="1" fontId="56" fillId="0" borderId="0" xfId="2" quotePrefix="1" applyNumberFormat="1" applyFont="1" applyAlignment="1">
      <alignment horizontal="right" vertical="center"/>
    </xf>
    <xf numFmtId="1" fontId="49" fillId="0" borderId="59" xfId="0" quotePrefix="1" applyNumberFormat="1" applyFont="1" applyBorder="1" applyAlignment="1">
      <alignment horizontal="left"/>
    </xf>
    <xf numFmtId="0" fontId="49" fillId="2" borderId="59" xfId="56370" quotePrefix="1" applyFont="1" applyFill="1" applyBorder="1" applyAlignment="1">
      <alignment horizontal="left"/>
    </xf>
    <xf numFmtId="0" fontId="50" fillId="0" borderId="59" xfId="56370" applyFont="1" applyBorder="1" applyAlignment="1">
      <alignment horizontal="left"/>
    </xf>
    <xf numFmtId="0" fontId="50" fillId="2" borderId="59" xfId="56370" applyFont="1" applyFill="1" applyBorder="1" applyAlignment="1">
      <alignment horizontal="left"/>
    </xf>
    <xf numFmtId="0" fontId="54" fillId="2" borderId="59" xfId="4" applyFont="1" applyFill="1" applyBorder="1" applyAlignment="1">
      <alignment horizontal="left" wrapText="1"/>
    </xf>
    <xf numFmtId="0" fontId="54" fillId="0" borderId="0" xfId="4" quotePrefix="1" applyFont="1" applyAlignment="1">
      <alignment horizontal="left"/>
    </xf>
    <xf numFmtId="1" fontId="55" fillId="0" borderId="59" xfId="4" quotePrefix="1" applyNumberFormat="1" applyFont="1" applyBorder="1"/>
    <xf numFmtId="0" fontId="49" fillId="2" borderId="59" xfId="4" quotePrefix="1" applyFont="1" applyFill="1" applyBorder="1" applyAlignment="1">
      <alignment horizontal="center" vertical="center" wrapText="1"/>
    </xf>
    <xf numFmtId="177" fontId="55" fillId="2" borderId="59" xfId="4" quotePrefix="1" applyNumberFormat="1" applyFont="1" applyFill="1" applyBorder="1" applyAlignment="1">
      <alignment horizontal="right"/>
    </xf>
    <xf numFmtId="0" fontId="49" fillId="4" borderId="59" xfId="4" quotePrefix="1" applyFont="1" applyFill="1" applyBorder="1" applyAlignment="1">
      <alignment horizontal="center" vertical="center" wrapText="1"/>
    </xf>
    <xf numFmtId="0" fontId="50" fillId="2" borderId="81" xfId="4" applyFont="1" applyFill="1" applyBorder="1"/>
    <xf numFmtId="0" fontId="54" fillId="2" borderId="59" xfId="4" applyFont="1" applyFill="1" applyBorder="1" applyAlignment="1">
      <alignment horizontal="center" vertical="center"/>
    </xf>
    <xf numFmtId="1" fontId="55" fillId="2" borderId="59" xfId="4" quotePrefix="1" applyNumberFormat="1" applyFont="1" applyFill="1" applyBorder="1"/>
    <xf numFmtId="0" fontId="310" fillId="0" borderId="81" xfId="0" applyFont="1" applyBorder="1" applyAlignment="1"/>
    <xf numFmtId="0" fontId="54" fillId="2" borderId="59" xfId="4" applyFont="1" applyFill="1" applyBorder="1" applyAlignment="1">
      <alignment horizontal="left"/>
    </xf>
    <xf numFmtId="177" fontId="336" fillId="2" borderId="0" xfId="4" quotePrefix="1" applyNumberFormat="1" applyFont="1" applyFill="1" applyAlignment="1">
      <alignment horizontal="right"/>
    </xf>
    <xf numFmtId="0" fontId="50" fillId="2" borderId="82" xfId="4" applyFont="1" applyFill="1" applyBorder="1"/>
    <xf numFmtId="0" fontId="50" fillId="2" borderId="82" xfId="4" applyFont="1" applyFill="1" applyBorder="1" applyAlignment="1">
      <alignment horizontal="right"/>
    </xf>
    <xf numFmtId="177" fontId="50" fillId="0" borderId="0" xfId="4"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343" fontId="50" fillId="0" borderId="0" xfId="56370" quotePrefix="1" applyNumberFormat="1" applyFont="1" applyAlignment="1">
      <alignment horizontal="right"/>
    </xf>
    <xf numFmtId="1" fontId="49" fillId="0" borderId="83" xfId="56370" quotePrefix="1" applyNumberFormat="1" applyFont="1" applyBorder="1" applyAlignment="1">
      <alignment horizontal="left"/>
    </xf>
    <xf numFmtId="3" fontId="50" fillId="0" borderId="83" xfId="6" applyNumberFormat="1" applyFont="1" applyFill="1" applyBorder="1" applyAlignment="1">
      <alignment horizontal="right"/>
    </xf>
    <xf numFmtId="3" fontId="49" fillId="0" borderId="83" xfId="56370" applyNumberFormat="1" applyFont="1" applyBorder="1" applyAlignment="1">
      <alignment horizontal="left"/>
    </xf>
    <xf numFmtId="3" fontId="49" fillId="0" borderId="83" xfId="56370" applyNumberFormat="1" applyFont="1" applyBorder="1" applyAlignment="1">
      <alignment horizontal="right"/>
    </xf>
    <xf numFmtId="1" fontId="54" fillId="0" borderId="0" xfId="56370" quotePrefix="1" applyNumberFormat="1" applyFont="1" applyAlignment="1">
      <alignment horizontal="left" wrapText="1"/>
    </xf>
    <xf numFmtId="175" fontId="49" fillId="0" borderId="83" xfId="56651" quotePrefix="1" applyNumberFormat="1" applyFont="1" applyFill="1" applyBorder="1" applyAlignment="1"/>
    <xf numFmtId="1" fontId="56" fillId="0" borderId="0" xfId="2" quotePrefix="1" applyNumberFormat="1" applyFont="1" applyAlignment="1">
      <alignment horizontal="right" vertical="center" wrapText="1"/>
    </xf>
    <xf numFmtId="0" fontId="54" fillId="0" borderId="0" xfId="56370" quotePrefix="1" applyFont="1" applyAlignment="1">
      <alignment horizontal="left" wrapText="1"/>
    </xf>
    <xf numFmtId="0" fontId="50" fillId="0" borderId="83" xfId="56370" quotePrefix="1" applyFont="1" applyBorder="1" applyAlignment="1">
      <alignment horizontal="left"/>
    </xf>
    <xf numFmtId="3" fontId="50" fillId="0" borderId="83" xfId="0" applyNumberFormat="1" applyFont="1" applyBorder="1" applyAlignment="1">
      <alignment horizontal="right"/>
    </xf>
    <xf numFmtId="1" fontId="50" fillId="0" borderId="83" xfId="56370" quotePrefix="1" applyNumberFormat="1" applyFont="1" applyBorder="1" applyAlignment="1">
      <alignment horizontal="left"/>
    </xf>
    <xf numFmtId="3" fontId="49" fillId="0" borderId="83" xfId="15" applyNumberFormat="1" applyFont="1" applyBorder="1" applyAlignment="1">
      <alignment horizontal="right"/>
    </xf>
    <xf numFmtId="1" fontId="50" fillId="0" borderId="83" xfId="56370" applyNumberFormat="1" applyFont="1" applyBorder="1" applyAlignment="1">
      <alignment horizontal="left"/>
    </xf>
    <xf numFmtId="177" fontId="50" fillId="0" borderId="83" xfId="15" quotePrefix="1" applyNumberFormat="1" applyFont="1" applyBorder="1" applyAlignment="1">
      <alignment horizontal="right"/>
    </xf>
    <xf numFmtId="0" fontId="44" fillId="0" borderId="83" xfId="15" applyBorder="1" applyAlignment="1"/>
    <xf numFmtId="3" fontId="50" fillId="0" borderId="83" xfId="15" applyNumberFormat="1" applyFont="1" applyBorder="1" applyAlignment="1">
      <alignment horizontal="right"/>
    </xf>
    <xf numFmtId="0" fontId="49" fillId="0" borderId="83" xfId="56370" quotePrefix="1" applyFont="1" applyBorder="1" applyAlignment="1">
      <alignment horizontal="left"/>
    </xf>
    <xf numFmtId="1" fontId="62" fillId="0" borderId="83" xfId="56370" quotePrefix="1" applyNumberFormat="1" applyFont="1" applyBorder="1" applyAlignment="1">
      <alignment horizontal="left"/>
    </xf>
    <xf numFmtId="0" fontId="49" fillId="0" borderId="57" xfId="56370" quotePrefix="1" applyFont="1" applyBorder="1" applyAlignment="1">
      <alignment horizontal="left"/>
    </xf>
    <xf numFmtId="177" fontId="49" fillId="0" borderId="57" xfId="15" quotePrefix="1" applyNumberFormat="1" applyFont="1" applyBorder="1" applyAlignment="1">
      <alignment horizontal="right"/>
    </xf>
    <xf numFmtId="1" fontId="55" fillId="2" borderId="82" xfId="4" quotePrefix="1" applyNumberFormat="1" applyFont="1" applyFill="1" applyBorder="1"/>
    <xf numFmtId="177" fontId="336" fillId="2" borderId="82" xfId="4" quotePrefix="1" applyNumberFormat="1" applyFont="1" applyFill="1" applyBorder="1" applyAlignment="1">
      <alignment horizontal="right"/>
    </xf>
    <xf numFmtId="177" fontId="320" fillId="2" borderId="82" xfId="4" quotePrefix="1" applyNumberFormat="1" applyFont="1" applyFill="1" applyBorder="1" applyAlignment="1">
      <alignment horizontal="right"/>
    </xf>
    <xf numFmtId="1" fontId="329" fillId="95" borderId="65" xfId="2" quotePrefix="1" applyNumberFormat="1" applyFont="1" applyFill="1" applyBorder="1" applyAlignment="1">
      <alignment horizontal="right" vertical="center"/>
    </xf>
    <xf numFmtId="1" fontId="329" fillId="95" borderId="61" xfId="2" quotePrefix="1" applyNumberFormat="1" applyFont="1" applyFill="1" applyBorder="1" applyAlignment="1">
      <alignment horizontal="right" vertical="center"/>
    </xf>
    <xf numFmtId="1" fontId="329" fillId="95" borderId="64" xfId="2" quotePrefix="1" applyNumberFormat="1" applyFont="1" applyFill="1" applyBorder="1" applyAlignment="1">
      <alignment horizontal="right" vertical="center"/>
    </xf>
    <xf numFmtId="1" fontId="329" fillId="4" borderId="86" xfId="2" quotePrefix="1" applyNumberFormat="1" applyFont="1" applyFill="1" applyBorder="1" applyAlignment="1">
      <alignment horizontal="right" vertical="center"/>
    </xf>
    <xf numFmtId="1" fontId="329" fillId="95" borderId="73" xfId="2" quotePrefix="1" applyNumberFormat="1" applyFont="1" applyFill="1" applyBorder="1" applyAlignment="1">
      <alignment horizontal="right" vertical="center"/>
    </xf>
    <xf numFmtId="37" fontId="330" fillId="93" borderId="0" xfId="0" applyNumberFormat="1" applyFont="1" applyFill="1" applyAlignment="1"/>
    <xf numFmtId="351" fontId="326" fillId="93" borderId="63" xfId="0" applyNumberFormat="1" applyFont="1" applyFill="1" applyBorder="1" applyAlignment="1">
      <alignment horizontal="right"/>
    </xf>
    <xf numFmtId="348" fontId="71" fillId="4" borderId="66" xfId="0" applyNumberFormat="1" applyFont="1" applyFill="1" applyBorder="1" applyAlignment="1">
      <alignment horizontal="right"/>
    </xf>
    <xf numFmtId="348" fontId="71" fillId="4" borderId="0" xfId="0" applyNumberFormat="1" applyFont="1" applyFill="1" applyAlignment="1">
      <alignment horizontal="right"/>
    </xf>
    <xf numFmtId="1" fontId="71" fillId="4" borderId="67" xfId="0" applyNumberFormat="1" applyFont="1" applyFill="1" applyBorder="1" applyAlignment="1">
      <alignment horizontal="right"/>
    </xf>
    <xf numFmtId="1" fontId="71" fillId="4" borderId="0" xfId="0" applyNumberFormat="1" applyFont="1" applyFill="1" applyAlignment="1">
      <alignment horizontal="right"/>
    </xf>
    <xf numFmtId="344" fontId="71" fillId="4" borderId="61" xfId="6" quotePrefix="1" applyNumberFormat="1" applyFont="1" applyFill="1" applyBorder="1" applyAlignment="1">
      <alignment horizontal="right"/>
    </xf>
    <xf numFmtId="349" fontId="331" fillId="0" borderId="65" xfId="0" applyNumberFormat="1" applyFont="1" applyBorder="1" applyAlignment="1">
      <alignment horizontal="right"/>
    </xf>
    <xf numFmtId="349" fontId="331" fillId="0" borderId="61" xfId="0" applyNumberFormat="1" applyFont="1" applyBorder="1" applyAlignment="1">
      <alignment horizontal="right"/>
    </xf>
    <xf numFmtId="344" fontId="71" fillId="0" borderId="61" xfId="6" quotePrefix="1" applyNumberFormat="1" applyFont="1" applyFill="1" applyBorder="1" applyAlignment="1">
      <alignment horizontal="right"/>
    </xf>
    <xf numFmtId="0" fontId="324" fillId="0" borderId="0" xfId="56649" applyFill="1">
      <alignment vertical="center"/>
    </xf>
    <xf numFmtId="0" fontId="324" fillId="2" borderId="0" xfId="56649" applyFill="1" applyAlignment="1"/>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2" fillId="4" borderId="0" xfId="56370" applyFont="1" applyFill="1" applyAlignment="1">
      <alignment horizontal="center"/>
    </xf>
    <xf numFmtId="37" fontId="337" fillId="4" borderId="36" xfId="0" applyNumberFormat="1" applyFont="1" applyFill="1" applyBorder="1" applyAlignment="1">
      <alignment horizontal="center" vertical="center" wrapText="1"/>
    </xf>
    <xf numFmtId="37" fontId="337" fillId="4" borderId="30" xfId="0" applyNumberFormat="1" applyFont="1" applyFill="1" applyBorder="1" applyAlignment="1">
      <alignment horizontal="center" vertical="center"/>
    </xf>
    <xf numFmtId="37" fontId="337" fillId="4" borderId="50" xfId="0" applyNumberFormat="1" applyFont="1" applyFill="1" applyBorder="1" applyAlignment="1">
      <alignment horizontal="center" vertical="center"/>
    </xf>
    <xf numFmtId="37" fontId="337" fillId="0" borderId="36" xfId="0" applyNumberFormat="1" applyFont="1" applyBorder="1" applyAlignment="1">
      <alignment horizontal="center" vertical="center" wrapText="1"/>
    </xf>
    <xf numFmtId="37" fontId="337" fillId="0" borderId="30" xfId="0" applyNumberFormat="1" applyFont="1" applyBorder="1" applyAlignment="1">
      <alignment horizontal="center" vertical="center" wrapText="1"/>
    </xf>
    <xf numFmtId="37" fontId="337" fillId="0" borderId="50" xfId="0" applyNumberFormat="1" applyFont="1" applyBorder="1" applyAlignment="1">
      <alignment horizontal="center" vertical="center" wrapText="1"/>
    </xf>
    <xf numFmtId="37" fontId="337" fillId="4" borderId="36" xfId="0" applyNumberFormat="1" applyFont="1" applyFill="1" applyBorder="1" applyAlignment="1">
      <alignment horizontal="center" vertical="center"/>
    </xf>
    <xf numFmtId="176" fontId="327" fillId="94" borderId="69" xfId="0" quotePrefix="1" applyNumberFormat="1" applyFont="1" applyFill="1" applyBorder="1" applyAlignment="1">
      <alignment horizontal="center" vertical="center"/>
    </xf>
    <xf numFmtId="176" fontId="327" fillId="94" borderId="70" xfId="0" quotePrefix="1" applyNumberFormat="1" applyFont="1" applyFill="1" applyBorder="1" applyAlignment="1">
      <alignment horizontal="center" vertical="center"/>
    </xf>
    <xf numFmtId="176" fontId="327" fillId="94" borderId="68" xfId="0" quotePrefix="1" applyNumberFormat="1" applyFont="1" applyFill="1" applyBorder="1" applyAlignment="1">
      <alignment horizontal="center" vertical="center"/>
    </xf>
    <xf numFmtId="37" fontId="326" fillId="95" borderId="69" xfId="0" applyNumberFormat="1" applyFont="1" applyFill="1" applyBorder="1" applyAlignment="1">
      <alignment horizontal="center"/>
    </xf>
    <xf numFmtId="37" fontId="326" fillId="95" borderId="70" xfId="0" applyNumberFormat="1" applyFont="1" applyFill="1" applyBorder="1" applyAlignment="1">
      <alignment horizontal="center"/>
    </xf>
    <xf numFmtId="37" fontId="326" fillId="95" borderId="68" xfId="0" applyNumberFormat="1" applyFont="1" applyFill="1" applyBorder="1" applyAlignment="1">
      <alignment horizontal="center"/>
    </xf>
    <xf numFmtId="37" fontId="326" fillId="4" borderId="69" xfId="0" applyNumberFormat="1" applyFont="1" applyFill="1" applyBorder="1" applyAlignment="1">
      <alignment horizontal="center"/>
    </xf>
    <xf numFmtId="37" fontId="326" fillId="4" borderId="70" xfId="0" applyNumberFormat="1" applyFont="1" applyFill="1" applyBorder="1" applyAlignment="1">
      <alignment horizontal="center"/>
    </xf>
    <xf numFmtId="37" fontId="326" fillId="4" borderId="68" xfId="0" applyNumberFormat="1" applyFont="1" applyFill="1" applyBorder="1" applyAlignment="1">
      <alignment horizontal="center"/>
    </xf>
    <xf numFmtId="37" fontId="326" fillId="4" borderId="84" xfId="0" applyNumberFormat="1" applyFont="1" applyFill="1" applyBorder="1" applyAlignment="1">
      <alignment horizontal="center"/>
    </xf>
    <xf numFmtId="37" fontId="326" fillId="4" borderId="56" xfId="0" applyNumberFormat="1" applyFont="1" applyFill="1" applyBorder="1" applyAlignment="1">
      <alignment horizontal="center"/>
    </xf>
    <xf numFmtId="37" fontId="326" fillId="4" borderId="85" xfId="0" applyNumberFormat="1" applyFont="1" applyFill="1" applyBorder="1" applyAlignment="1">
      <alignment horizontal="center"/>
    </xf>
    <xf numFmtId="37" fontId="326" fillId="95" borderId="72" xfId="0" applyNumberFormat="1" applyFont="1" applyFill="1" applyBorder="1" applyAlignment="1">
      <alignment horizontal="center"/>
    </xf>
    <xf numFmtId="176" fontId="327" fillId="91" borderId="69" xfId="0" quotePrefix="1" applyNumberFormat="1" applyFont="1" applyFill="1" applyBorder="1" applyAlignment="1">
      <alignment horizontal="center" vertical="center"/>
    </xf>
    <xf numFmtId="176" fontId="327" fillId="91" borderId="70" xfId="0" quotePrefix="1" applyNumberFormat="1" applyFont="1" applyFill="1" applyBorder="1" applyAlignment="1">
      <alignment horizontal="center" vertical="center"/>
    </xf>
    <xf numFmtId="176" fontId="327" fillId="91" borderId="68" xfId="0" quotePrefix="1" applyNumberFormat="1" applyFont="1" applyFill="1" applyBorder="1" applyAlignment="1">
      <alignment horizontal="center" vertical="center"/>
    </xf>
    <xf numFmtId="37" fontId="326" fillId="4" borderId="72" xfId="0" applyNumberFormat="1" applyFont="1" applyFill="1" applyBorder="1" applyAlignment="1">
      <alignment horizontal="center"/>
    </xf>
    <xf numFmtId="37" fontId="326" fillId="4" borderId="71" xfId="0" applyNumberFormat="1" applyFont="1" applyFill="1" applyBorder="1" applyAlignment="1">
      <alignment horizontal="center"/>
    </xf>
    <xf numFmtId="176" fontId="327" fillId="92" borderId="69" xfId="0" quotePrefix="1" applyNumberFormat="1" applyFont="1" applyFill="1" applyBorder="1" applyAlignment="1">
      <alignment horizontal="center" vertical="center"/>
    </xf>
    <xf numFmtId="176" fontId="327" fillId="92" borderId="70" xfId="0" quotePrefix="1" applyNumberFormat="1" applyFont="1" applyFill="1" applyBorder="1" applyAlignment="1">
      <alignment horizontal="center" vertical="center"/>
    </xf>
    <xf numFmtId="176" fontId="327" fillId="92" borderId="68" xfId="0" quotePrefix="1" applyNumberFormat="1" applyFont="1" applyFill="1" applyBorder="1" applyAlignment="1">
      <alignment horizontal="center" vertical="center"/>
    </xf>
    <xf numFmtId="37" fontId="326" fillId="4" borderId="0" xfId="0" applyNumberFormat="1" applyFont="1" applyFill="1" applyAlignment="1">
      <alignment horizontal="center"/>
    </xf>
    <xf numFmtId="37" fontId="326" fillId="4" borderId="69" xfId="0" applyNumberFormat="1" applyFont="1" applyFill="1" applyBorder="1" applyAlignment="1">
      <alignment horizontal="center" vertical="center"/>
    </xf>
    <xf numFmtId="37" fontId="326" fillId="4" borderId="70" xfId="0" applyNumberFormat="1" applyFont="1" applyFill="1" applyBorder="1" applyAlignment="1">
      <alignment horizontal="center" vertical="center"/>
    </xf>
    <xf numFmtId="37" fontId="326" fillId="4" borderId="68" xfId="0" applyNumberFormat="1" applyFont="1" applyFill="1" applyBorder="1" applyAlignment="1">
      <alignment horizontal="center" vertical="center"/>
    </xf>
    <xf numFmtId="37" fontId="326" fillId="4" borderId="69" xfId="0" applyNumberFormat="1" applyFont="1" applyFill="1" applyBorder="1" applyAlignment="1">
      <alignment horizontal="center" wrapText="1"/>
    </xf>
    <xf numFmtId="37" fontId="326" fillId="4" borderId="70" xfId="0" applyNumberFormat="1" applyFont="1" applyFill="1" applyBorder="1" applyAlignment="1">
      <alignment horizontal="center" wrapText="1"/>
    </xf>
    <xf numFmtId="37" fontId="326" fillId="4" borderId="68" xfId="0" applyNumberFormat="1" applyFont="1" applyFill="1" applyBorder="1" applyAlignment="1">
      <alignment horizontal="center" wrapText="1"/>
    </xf>
  </cellXfs>
  <cellStyles count="56652">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A7A7A"/>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3" name="Picture 1" descr="BNPP_BL_Q_RVB">
          <a:extLst>
            <a:ext uri="{FF2B5EF4-FFF2-40B4-BE49-F238E27FC236}">
              <a16:creationId xmlns:a16="http://schemas.microsoft.com/office/drawing/2014/main" id="{FB6E6147-3ECE-45BC-BFD1-BFD8AB7835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4" name="Picture 1" descr="BNPP_BL_Q_RVB">
          <a:extLst>
            <a:ext uri="{FF2B5EF4-FFF2-40B4-BE49-F238E27FC236}">
              <a16:creationId xmlns:a16="http://schemas.microsoft.com/office/drawing/2014/main" id="{97392D63-F62A-4B66-B19C-D24812D6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401544</xdr:colOff>
      <xdr:row>0</xdr:row>
      <xdr:rowOff>56029</xdr:rowOff>
    </xdr:from>
    <xdr:to>
      <xdr:col>0</xdr:col>
      <xdr:colOff>2649444</xdr:colOff>
      <xdr:row>3</xdr:row>
      <xdr:rowOff>64193</xdr:rowOff>
    </xdr:to>
    <xdr:pic>
      <xdr:nvPicPr>
        <xdr:cNvPr id="3" name="Picture 1" descr="BNPP_BL_Q_RVB">
          <a:extLst>
            <a:ext uri="{FF2B5EF4-FFF2-40B4-BE49-F238E27FC236}">
              <a16:creationId xmlns:a16="http://schemas.microsoft.com/office/drawing/2014/main" id="{25565B46-EF69-4205-936D-51B9FAE11B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401544" y="56029"/>
          <a:ext cx="2247900" cy="512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1</xdr:row>
      <xdr:rowOff>22344</xdr:rowOff>
    </xdr:to>
    <xdr:pic>
      <xdr:nvPicPr>
        <xdr:cNvPr id="3" name="Picture 1" descr="BNPP_BL_Q_RVB">
          <a:extLst>
            <a:ext uri="{FF2B5EF4-FFF2-40B4-BE49-F238E27FC236}">
              <a16:creationId xmlns:a16="http://schemas.microsoft.com/office/drawing/2014/main" id="{1C041295-4CE9-4F24-9EDE-D08A7FF38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1883" cy="42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zoomScaleNormal="100" workbookViewId="0">
      <selection activeCell="B31" sqref="B31"/>
    </sheetView>
  </sheetViews>
  <sheetFormatPr baseColWidth="10" defaultColWidth="10.140625" defaultRowHeight="12"/>
  <cols>
    <col min="1" max="1" width="1.140625" style="155" customWidth="1"/>
    <col min="2" max="2" width="70.28515625" style="155" customWidth="1"/>
    <col min="3" max="7" width="9.85546875" style="155" customWidth="1"/>
    <col min="8" max="8" width="26.5703125" style="155" customWidth="1"/>
    <col min="9" max="12" width="9.85546875" style="155" customWidth="1"/>
    <col min="13" max="19" width="10.140625" style="156" customWidth="1"/>
    <col min="20" max="16384" width="10.140625" style="155"/>
  </cols>
  <sheetData>
    <row r="1" spans="2:10" ht="20.25" customHeight="1"/>
    <row r="2" spans="2:10" ht="16.5" customHeight="1"/>
    <row r="4" spans="2:10" ht="24">
      <c r="B4" s="157" t="s">
        <v>414</v>
      </c>
    </row>
    <row r="7" spans="2:10" ht="24.75" customHeight="1">
      <c r="B7" s="375" t="s">
        <v>51</v>
      </c>
      <c r="C7" s="375"/>
      <c r="D7" s="375"/>
      <c r="E7" s="375"/>
      <c r="F7" s="375"/>
      <c r="G7" s="375"/>
      <c r="H7" s="158"/>
      <c r="I7" s="158"/>
      <c r="J7" s="158"/>
    </row>
    <row r="8" spans="2:10" ht="12.95" customHeight="1">
      <c r="B8" s="375"/>
      <c r="C8" s="375"/>
      <c r="D8" s="375"/>
      <c r="E8" s="375"/>
      <c r="F8" s="375"/>
      <c r="G8" s="375"/>
      <c r="H8" s="159"/>
      <c r="I8" s="159"/>
      <c r="J8" s="159"/>
    </row>
    <row r="9" spans="2:10" ht="33.950000000000003" customHeight="1">
      <c r="B9" s="375" t="s">
        <v>269</v>
      </c>
      <c r="C9" s="375"/>
      <c r="D9" s="375"/>
      <c r="E9" s="375"/>
      <c r="F9" s="375"/>
      <c r="G9" s="375"/>
      <c r="H9" s="159"/>
      <c r="I9" s="159"/>
      <c r="J9" s="159"/>
    </row>
    <row r="11" spans="2:10" ht="15.75" customHeight="1">
      <c r="B11" s="376" t="s">
        <v>415</v>
      </c>
      <c r="C11" s="376"/>
      <c r="D11" s="376"/>
      <c r="E11" s="376"/>
      <c r="F11" s="376"/>
      <c r="G11" s="376"/>
      <c r="H11" s="158"/>
      <c r="I11" s="158"/>
      <c r="J11" s="158"/>
    </row>
    <row r="12" spans="2:10" ht="15.75" customHeight="1">
      <c r="B12" s="376"/>
      <c r="C12" s="376"/>
      <c r="D12" s="376"/>
      <c r="E12" s="376"/>
      <c r="F12" s="376"/>
      <c r="G12" s="376"/>
      <c r="H12" s="159"/>
      <c r="I12" s="159"/>
      <c r="J12" s="159"/>
    </row>
    <row r="13" spans="2:10" ht="31.5" customHeight="1">
      <c r="B13" s="376"/>
      <c r="C13" s="376"/>
      <c r="D13" s="376"/>
      <c r="E13" s="376"/>
      <c r="F13" s="376"/>
      <c r="G13" s="376"/>
    </row>
    <row r="14" spans="2:10">
      <c r="B14" s="376" t="s">
        <v>416</v>
      </c>
      <c r="C14" s="376"/>
      <c r="D14" s="376"/>
      <c r="E14" s="376"/>
      <c r="F14" s="376"/>
      <c r="G14" s="376"/>
    </row>
    <row r="15" spans="2:10">
      <c r="B15" s="376"/>
      <c r="C15" s="376"/>
      <c r="D15" s="376"/>
      <c r="E15" s="376"/>
      <c r="F15" s="376"/>
      <c r="G15" s="376"/>
    </row>
    <row r="16" spans="2:10" ht="24.75" customHeight="1">
      <c r="B16" s="376"/>
      <c r="C16" s="376"/>
      <c r="D16" s="376"/>
      <c r="E16" s="376"/>
      <c r="F16" s="376"/>
      <c r="G16" s="376"/>
    </row>
    <row r="19" spans="2:3" ht="12.75">
      <c r="B19" s="160" t="s">
        <v>417</v>
      </c>
      <c r="C19" s="155" t="s">
        <v>262</v>
      </c>
    </row>
    <row r="20" spans="2:3" ht="12.75">
      <c r="B20" s="160"/>
    </row>
    <row r="21" spans="2:3" ht="12.75">
      <c r="B21" s="160" t="s">
        <v>268</v>
      </c>
      <c r="C21" s="155" t="s">
        <v>240</v>
      </c>
    </row>
    <row r="23" spans="2:3" ht="12.75">
      <c r="B23" s="160" t="s">
        <v>270</v>
      </c>
      <c r="C23" s="155" t="s">
        <v>442</v>
      </c>
    </row>
    <row r="25" spans="2:3" ht="12.75">
      <c r="B25" s="160" t="s">
        <v>266</v>
      </c>
      <c r="C25" s="155" t="s">
        <v>263</v>
      </c>
    </row>
    <row r="27" spans="2:3" ht="12.75">
      <c r="B27" s="160" t="s">
        <v>340</v>
      </c>
      <c r="C27" s="155" t="s">
        <v>440</v>
      </c>
    </row>
    <row r="29" spans="2:3" ht="12.75">
      <c r="B29" s="373" t="s">
        <v>264</v>
      </c>
      <c r="C29" s="155" t="s">
        <v>338</v>
      </c>
    </row>
    <row r="31" spans="2:3" ht="12.75">
      <c r="B31" s="374" t="s">
        <v>265</v>
      </c>
      <c r="C31" s="155" t="s">
        <v>339</v>
      </c>
    </row>
    <row r="33" spans="2:3" ht="12.75">
      <c r="B33" s="374" t="s">
        <v>267</v>
      </c>
      <c r="C33" s="155" t="s">
        <v>441</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9'!A1" display="Capital ratios/ Ratios de capital" xr:uid="{36AC5EEE-0608-46E0-B7E2-A5F4C36FF1F0}"/>
    <hyperlink ref="B33" location="'10.'!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8'!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2:M29"/>
  <sheetViews>
    <sheetView showGridLines="0" zoomScaleNormal="100" workbookViewId="0">
      <selection activeCell="O13" sqref="O13"/>
    </sheetView>
  </sheetViews>
  <sheetFormatPr baseColWidth="10" defaultColWidth="11.5703125" defaultRowHeight="15"/>
  <cols>
    <col min="1" max="1" width="44.140625" style="119" bestFit="1" customWidth="1"/>
    <col min="2" max="16384" width="11.5703125" style="119"/>
  </cols>
  <sheetData>
    <row r="2" spans="1:13">
      <c r="A2" s="177"/>
      <c r="B2" s="404" t="s">
        <v>260</v>
      </c>
      <c r="C2" s="405"/>
      <c r="D2" s="406"/>
      <c r="E2" s="392" t="s">
        <v>326</v>
      </c>
      <c r="F2" s="393"/>
      <c r="G2" s="394"/>
      <c r="H2" s="392" t="s">
        <v>327</v>
      </c>
      <c r="I2" s="393"/>
      <c r="J2" s="394"/>
      <c r="K2" s="393" t="s">
        <v>328</v>
      </c>
      <c r="L2" s="393"/>
      <c r="M2" s="393"/>
    </row>
    <row r="3" spans="1:13">
      <c r="A3" s="182" t="s">
        <v>9</v>
      </c>
      <c r="B3" s="262" t="s">
        <v>421</v>
      </c>
      <c r="C3" s="263" t="s">
        <v>290</v>
      </c>
      <c r="D3" s="264" t="s">
        <v>284</v>
      </c>
      <c r="E3" s="262" t="s">
        <v>421</v>
      </c>
      <c r="F3" s="263" t="s">
        <v>290</v>
      </c>
      <c r="G3" s="264" t="s">
        <v>284</v>
      </c>
      <c r="H3" s="262" t="s">
        <v>421</v>
      </c>
      <c r="I3" s="263" t="s">
        <v>290</v>
      </c>
      <c r="J3" s="264" t="s">
        <v>284</v>
      </c>
      <c r="K3" s="265" t="s">
        <v>421</v>
      </c>
      <c r="L3" s="263" t="s">
        <v>290</v>
      </c>
      <c r="M3" s="263" t="s">
        <v>284</v>
      </c>
    </row>
    <row r="4" spans="1:13">
      <c r="A4" s="136" t="s">
        <v>297</v>
      </c>
      <c r="B4" s="207">
        <v>5242.6302079191164</v>
      </c>
      <c r="C4" s="208">
        <v>5285.7137255308317</v>
      </c>
      <c r="D4" s="209">
        <v>-8.1509366282201956E-3</v>
      </c>
      <c r="E4" s="207">
        <v>1513.460884177051</v>
      </c>
      <c r="F4" s="208">
        <v>1678.5276604919641</v>
      </c>
      <c r="G4" s="209">
        <v>-9.8340218156746539E-2</v>
      </c>
      <c r="H4" s="207">
        <v>2884.235452690853</v>
      </c>
      <c r="I4" s="208">
        <v>2813.7199479056062</v>
      </c>
      <c r="J4" s="209">
        <v>2.5061308904510859E-2</v>
      </c>
      <c r="K4" s="207">
        <v>844.93387105121201</v>
      </c>
      <c r="L4" s="208">
        <v>793.46611713326104</v>
      </c>
      <c r="M4" s="210">
        <v>6.4864463405067019E-2</v>
      </c>
    </row>
    <row r="5" spans="1:13">
      <c r="A5" s="186" t="s">
        <v>103</v>
      </c>
      <c r="B5" s="211">
        <v>1626.741</v>
      </c>
      <c r="C5" s="212">
        <v>1626.7535166711925</v>
      </c>
      <c r="D5" s="213">
        <v>-7.6942641059618566E-6</v>
      </c>
      <c r="E5" s="211"/>
      <c r="F5" s="212"/>
      <c r="G5" s="213"/>
      <c r="H5" s="211">
        <v>1626.741</v>
      </c>
      <c r="I5" s="212">
        <v>1626.7535166711925</v>
      </c>
      <c r="J5" s="213">
        <v>-7.6942641059618566E-6</v>
      </c>
      <c r="K5" s="211"/>
      <c r="L5" s="212"/>
      <c r="M5" s="214"/>
    </row>
    <row r="6" spans="1:13">
      <c r="A6" s="186" t="s">
        <v>104</v>
      </c>
      <c r="B6" s="211">
        <v>1257.4949999999999</v>
      </c>
      <c r="C6" s="212">
        <v>1186.9674157489683</v>
      </c>
      <c r="D6" s="213">
        <v>5.9418298527200264E-2</v>
      </c>
      <c r="E6" s="211"/>
      <c r="F6" s="212"/>
      <c r="G6" s="213"/>
      <c r="H6" s="211">
        <v>1257.4949999999999</v>
      </c>
      <c r="I6" s="212">
        <v>1186.9674157489683</v>
      </c>
      <c r="J6" s="213">
        <v>5.9418298527200264E-2</v>
      </c>
      <c r="K6" s="211"/>
      <c r="L6" s="212"/>
      <c r="M6" s="214"/>
    </row>
    <row r="7" spans="1:13">
      <c r="A7" s="138" t="s">
        <v>33</v>
      </c>
      <c r="B7" s="211">
        <v>-2899.2924731426374</v>
      </c>
      <c r="C7" s="212">
        <v>-2966.4233432335022</v>
      </c>
      <c r="D7" s="213">
        <v>-2.2630239289342269E-2</v>
      </c>
      <c r="E7" s="211">
        <v>-709.84631611101008</v>
      </c>
      <c r="F7" s="212">
        <v>-730.86917212379592</v>
      </c>
      <c r="G7" s="213">
        <v>-2.8764184911092339E-2</v>
      </c>
      <c r="H7" s="211">
        <v>-1636.009584694144</v>
      </c>
      <c r="I7" s="212">
        <v>-1698.1871118897361</v>
      </c>
      <c r="J7" s="213">
        <v>-3.6614061407168053E-2</v>
      </c>
      <c r="K7" s="211">
        <v>-553.43657233748308</v>
      </c>
      <c r="L7" s="212">
        <v>-537.36705921996997</v>
      </c>
      <c r="M7" s="214">
        <v>2.9904164838163494E-2</v>
      </c>
    </row>
    <row r="8" spans="1:13">
      <c r="A8" s="136" t="s">
        <v>295</v>
      </c>
      <c r="B8" s="215">
        <v>2343.337734776479</v>
      </c>
      <c r="C8" s="216">
        <v>2319.2903822973294</v>
      </c>
      <c r="D8" s="217">
        <v>1.0368409519867949E-2</v>
      </c>
      <c r="E8" s="215">
        <v>803.61456806604087</v>
      </c>
      <c r="F8" s="216">
        <v>947.65848836816815</v>
      </c>
      <c r="G8" s="217">
        <v>-0.15199982068452256</v>
      </c>
      <c r="H8" s="215">
        <v>1248.225867996709</v>
      </c>
      <c r="I8" s="216">
        <v>1115.5328360158701</v>
      </c>
      <c r="J8" s="217">
        <v>0.11895035959206068</v>
      </c>
      <c r="K8" s="215">
        <v>291.49729871372892</v>
      </c>
      <c r="L8" s="216">
        <v>256.09905791329106</v>
      </c>
      <c r="M8" s="218">
        <v>0.13822089424640849</v>
      </c>
    </row>
    <row r="9" spans="1:13">
      <c r="A9" s="138" t="s">
        <v>35</v>
      </c>
      <c r="B9" s="211">
        <v>-110.838392244994</v>
      </c>
      <c r="C9" s="212">
        <v>-64.706331805477006</v>
      </c>
      <c r="D9" s="213" t="s">
        <v>238</v>
      </c>
      <c r="E9" s="211">
        <v>-111.96214092090901</v>
      </c>
      <c r="F9" s="212">
        <v>-58.309541469089005</v>
      </c>
      <c r="G9" s="213" t="s">
        <v>238</v>
      </c>
      <c r="H9" s="211">
        <v>0.60385398015000002</v>
      </c>
      <c r="I9" s="212">
        <v>-6.2643227731830002</v>
      </c>
      <c r="J9" s="213" t="s">
        <v>238</v>
      </c>
      <c r="K9" s="211">
        <v>0.51989469576500003</v>
      </c>
      <c r="L9" s="212">
        <v>-0.132467563205</v>
      </c>
      <c r="M9" s="214" t="s">
        <v>238</v>
      </c>
    </row>
    <row r="10" spans="1:13">
      <c r="A10" s="136" t="s">
        <v>36</v>
      </c>
      <c r="B10" s="215">
        <v>2232.4993425314851</v>
      </c>
      <c r="C10" s="216">
        <v>2254.5840504918524</v>
      </c>
      <c r="D10" s="217">
        <v>-9.7954689050290256E-3</v>
      </c>
      <c r="E10" s="215">
        <v>691.65242714513192</v>
      </c>
      <c r="F10" s="216">
        <v>889.34894689907912</v>
      </c>
      <c r="G10" s="217">
        <v>-0.2222935333124999</v>
      </c>
      <c r="H10" s="215">
        <v>1248.829721976859</v>
      </c>
      <c r="I10" s="216">
        <v>1109.268513242687</v>
      </c>
      <c r="J10" s="217">
        <v>0.1258137295596693</v>
      </c>
      <c r="K10" s="215">
        <v>292.01719340949393</v>
      </c>
      <c r="L10" s="216">
        <v>255.96659035008605</v>
      </c>
      <c r="M10" s="218">
        <v>0.14084104886540616</v>
      </c>
    </row>
    <row r="11" spans="1:13">
      <c r="A11" s="138" t="s">
        <v>81</v>
      </c>
      <c r="B11" s="211">
        <v>5.2620321889569999</v>
      </c>
      <c r="C11" s="212">
        <v>5.313999555294</v>
      </c>
      <c r="D11" s="213">
        <v>-9.7793320824102192E-3</v>
      </c>
      <c r="E11" s="211">
        <v>1.4749290932999999</v>
      </c>
      <c r="F11" s="212">
        <v>1.476800821716</v>
      </c>
      <c r="G11" s="213">
        <v>-1.2674210282638265E-3</v>
      </c>
      <c r="H11" s="211">
        <v>0.30793833338399995</v>
      </c>
      <c r="I11" s="212">
        <v>0.26222746661700003</v>
      </c>
      <c r="J11" s="213">
        <v>0.17431761575824378</v>
      </c>
      <c r="K11" s="211">
        <v>3.4791647622730002</v>
      </c>
      <c r="L11" s="212">
        <v>3.5749712669609996</v>
      </c>
      <c r="M11" s="214">
        <v>-2.6799237681549903E-2</v>
      </c>
    </row>
    <row r="12" spans="1:13">
      <c r="A12" s="138" t="s">
        <v>37</v>
      </c>
      <c r="B12" s="211">
        <v>0.37416901873800001</v>
      </c>
      <c r="C12" s="212">
        <v>3.029340715509</v>
      </c>
      <c r="D12" s="213" t="s">
        <v>238</v>
      </c>
      <c r="E12" s="211">
        <v>-2.64481E-3</v>
      </c>
      <c r="F12" s="212">
        <v>-3.8534099999999998E-3</v>
      </c>
      <c r="G12" s="213">
        <v>-0.31364427870379741</v>
      </c>
      <c r="H12" s="211">
        <v>2.7638287379999999E-3</v>
      </c>
      <c r="I12" s="212">
        <v>3.033194125509</v>
      </c>
      <c r="J12" s="213" t="s">
        <v>238</v>
      </c>
      <c r="K12" s="211">
        <v>0.37404999999999999</v>
      </c>
      <c r="L12" s="212">
        <v>0</v>
      </c>
      <c r="M12" s="214" t="s">
        <v>238</v>
      </c>
    </row>
    <row r="13" spans="1:13">
      <c r="A13" s="136" t="s">
        <v>102</v>
      </c>
      <c r="B13" s="215">
        <v>2238.1355437391803</v>
      </c>
      <c r="C13" s="216">
        <v>2262.9273907626553</v>
      </c>
      <c r="D13" s="217">
        <v>-1.0955652896631141E-2</v>
      </c>
      <c r="E13" s="215">
        <v>693.12471142843197</v>
      </c>
      <c r="F13" s="216">
        <v>890.82189431079507</v>
      </c>
      <c r="G13" s="217">
        <v>-0.22192672199117436</v>
      </c>
      <c r="H13" s="215">
        <v>1249.140424138981</v>
      </c>
      <c r="I13" s="216">
        <v>1112.5639348348132</v>
      </c>
      <c r="J13" s="217">
        <v>0.12275832878264725</v>
      </c>
      <c r="K13" s="215">
        <v>295.87040817176694</v>
      </c>
      <c r="L13" s="216">
        <v>259.54156161704702</v>
      </c>
      <c r="M13" s="218">
        <v>0.139973136974197</v>
      </c>
    </row>
    <row r="14" spans="1:13">
      <c r="A14" s="138"/>
      <c r="B14" s="211"/>
      <c r="C14" s="212"/>
      <c r="D14" s="213"/>
      <c r="E14" s="211"/>
      <c r="F14" s="212"/>
      <c r="G14" s="213"/>
      <c r="H14" s="211"/>
      <c r="I14" s="212"/>
      <c r="J14" s="213"/>
      <c r="K14" s="211"/>
      <c r="L14" s="212"/>
      <c r="M14" s="214"/>
    </row>
    <row r="15" spans="1:13">
      <c r="A15" s="142" t="s">
        <v>296</v>
      </c>
      <c r="B15" s="223">
        <v>0.55302250171358414</v>
      </c>
      <c r="C15" s="224">
        <v>0.56121528657619302</v>
      </c>
      <c r="D15" s="225">
        <v>-0.81927848626088817</v>
      </c>
      <c r="E15" s="223">
        <v>0.4690219109937494</v>
      </c>
      <c r="F15" s="224">
        <v>0.43542277516569705</v>
      </c>
      <c r="G15" s="225">
        <v>3.3599135828052349</v>
      </c>
      <c r="H15" s="223">
        <v>0.5672246983746857</v>
      </c>
      <c r="I15" s="224">
        <v>0.60353807178066265</v>
      </c>
      <c r="J15" s="225">
        <v>-3.6313373405976956</v>
      </c>
      <c r="K15" s="223">
        <v>0.65500578364663398</v>
      </c>
      <c r="L15" s="224">
        <v>0.6772400832456974</v>
      </c>
      <c r="M15" s="226">
        <v>-2.2234299599063423</v>
      </c>
    </row>
    <row r="16" spans="1:13">
      <c r="A16" s="138" t="s">
        <v>196</v>
      </c>
      <c r="B16" s="211"/>
      <c r="C16" s="212"/>
      <c r="D16" s="213"/>
      <c r="E16" s="211">
        <v>21.988441360302108</v>
      </c>
      <c r="F16" s="212">
        <v>11.208973495058455</v>
      </c>
      <c r="G16" s="266">
        <v>10.779467865243653</v>
      </c>
      <c r="H16" s="211"/>
      <c r="I16" s="212"/>
      <c r="J16" s="213"/>
      <c r="K16" s="211"/>
      <c r="L16" s="212"/>
      <c r="M16" s="214"/>
    </row>
    <row r="17" spans="1:13">
      <c r="A17" s="142" t="s">
        <v>300</v>
      </c>
      <c r="B17" s="223">
        <v>0.26604083406893048</v>
      </c>
      <c r="C17" s="224">
        <v>0.25524914906898327</v>
      </c>
      <c r="D17" s="225">
        <v>1.0791684999947204</v>
      </c>
      <c r="E17" s="223">
        <v>0.15977844377673991</v>
      </c>
      <c r="F17" s="224">
        <v>0.20123636969372516</v>
      </c>
      <c r="G17" s="225">
        <v>-4.1457925916985241</v>
      </c>
      <c r="H17" s="223">
        <v>0.34001432661932235</v>
      </c>
      <c r="I17" s="224">
        <v>0.27884239295533392</v>
      </c>
      <c r="J17" s="225">
        <v>6.1171933663988431</v>
      </c>
      <c r="K17" s="223">
        <v>0.81031297338509389</v>
      </c>
      <c r="L17" s="224">
        <v>0.5918682009609767</v>
      </c>
      <c r="M17" s="226">
        <v>21.84447724241172</v>
      </c>
    </row>
    <row r="18" spans="1:13">
      <c r="A18" s="146"/>
      <c r="B18" s="219"/>
      <c r="C18" s="220"/>
      <c r="D18" s="213"/>
      <c r="E18" s="219"/>
      <c r="F18" s="220"/>
      <c r="G18" s="213"/>
      <c r="H18" s="219"/>
      <c r="I18" s="220"/>
      <c r="J18" s="213"/>
      <c r="K18" s="219"/>
      <c r="L18" s="220"/>
      <c r="M18" s="214"/>
    </row>
    <row r="19" spans="1:13">
      <c r="A19" s="187" t="s">
        <v>17</v>
      </c>
      <c r="B19" s="279"/>
      <c r="C19" s="280"/>
      <c r="D19" s="269"/>
      <c r="E19" s="279"/>
      <c r="F19" s="280"/>
      <c r="G19" s="269"/>
      <c r="H19" s="279"/>
      <c r="I19" s="280"/>
      <c r="J19" s="269"/>
      <c r="K19" s="279"/>
      <c r="L19" s="280"/>
      <c r="M19" s="270"/>
    </row>
    <row r="20" spans="1:13">
      <c r="A20" s="154" t="s">
        <v>298</v>
      </c>
      <c r="B20" s="305">
        <v>264.19839172922428</v>
      </c>
      <c r="C20" s="306">
        <v>275.76308928238865</v>
      </c>
      <c r="D20" s="213">
        <v>-4.1937075709656768E-2</v>
      </c>
      <c r="E20" s="305">
        <v>144.53384524221497</v>
      </c>
      <c r="F20" s="306">
        <v>152.14866089759312</v>
      </c>
      <c r="G20" s="213">
        <v>-5.0048522349489866E-2</v>
      </c>
      <c r="H20" s="305">
        <v>106.64300415354927</v>
      </c>
      <c r="I20" s="306">
        <v>109.51451985172675</v>
      </c>
      <c r="J20" s="213">
        <v>-2.6220410791785942E-2</v>
      </c>
      <c r="K20" s="305">
        <v>13.021542333460031</v>
      </c>
      <c r="L20" s="220">
        <v>14.099908533068779</v>
      </c>
      <c r="M20" s="214">
        <v>-7.6480368442081392E-2</v>
      </c>
    </row>
    <row r="21" spans="1:13">
      <c r="A21" s="138" t="s">
        <v>315</v>
      </c>
      <c r="B21" s="219">
        <v>34.536127018419634</v>
      </c>
      <c r="C21" s="220">
        <v>36.295818558011113</v>
      </c>
      <c r="D21" s="213">
        <v>-4.848193564718728E-2</v>
      </c>
      <c r="E21" s="219">
        <v>18.022765822417011</v>
      </c>
      <c r="F21" s="220">
        <v>18.179795078931548</v>
      </c>
      <c r="G21" s="213">
        <v>-8.6375702164276369E-3</v>
      </c>
      <c r="H21" s="219">
        <v>15.038572401006304</v>
      </c>
      <c r="I21" s="220">
        <v>16.344522579438294</v>
      </c>
      <c r="J21" s="213">
        <v>-7.9901396451609985E-2</v>
      </c>
      <c r="K21" s="219">
        <v>1.4747887949963201</v>
      </c>
      <c r="L21" s="220">
        <v>1.7715008996412749</v>
      </c>
      <c r="M21" s="214">
        <v>-0.16749192998154183</v>
      </c>
    </row>
    <row r="22" spans="1:13">
      <c r="A22" s="146"/>
      <c r="B22" s="219"/>
      <c r="C22" s="220"/>
      <c r="D22" s="213"/>
      <c r="E22" s="219"/>
      <c r="F22" s="220"/>
      <c r="G22" s="213"/>
      <c r="H22" s="219"/>
      <c r="I22" s="220"/>
      <c r="J22" s="213"/>
      <c r="K22" s="219"/>
      <c r="L22" s="220"/>
      <c r="M22" s="214"/>
    </row>
    <row r="23" spans="1:13">
      <c r="A23" s="149" t="s">
        <v>329</v>
      </c>
      <c r="B23" s="258"/>
      <c r="C23" s="259"/>
      <c r="D23" s="260"/>
      <c r="E23" s="258"/>
      <c r="F23" s="259"/>
      <c r="G23" s="260"/>
      <c r="H23" s="258"/>
      <c r="I23" s="259"/>
      <c r="J23" s="260"/>
      <c r="K23" s="258"/>
      <c r="L23" s="259"/>
      <c r="M23" s="261"/>
    </row>
    <row r="24" spans="1:13">
      <c r="A24" s="146" t="s">
        <v>351</v>
      </c>
      <c r="B24" s="219">
        <v>206.44910837790269</v>
      </c>
      <c r="C24" s="220">
        <v>204.6220764834579</v>
      </c>
      <c r="D24" s="213">
        <v>8.9288112301630918E-3</v>
      </c>
      <c r="E24" s="219">
        <v>206.44910837790269</v>
      </c>
      <c r="F24" s="220">
        <v>204.6220764834579</v>
      </c>
      <c r="G24" s="213">
        <v>8.9288112301630918E-3</v>
      </c>
      <c r="H24" s="219"/>
      <c r="I24" s="220"/>
      <c r="J24" s="213"/>
      <c r="K24" s="219"/>
      <c r="L24" s="220"/>
      <c r="M24" s="214"/>
    </row>
    <row r="25" spans="1:13">
      <c r="A25" s="146" t="s">
        <v>352</v>
      </c>
      <c r="B25" s="219">
        <v>235.56680764674695</v>
      </c>
      <c r="C25" s="220">
        <v>229.97929451053523</v>
      </c>
      <c r="D25" s="213">
        <v>2.4295722569736666E-2</v>
      </c>
      <c r="E25" s="219">
        <v>235.56680764674695</v>
      </c>
      <c r="F25" s="220">
        <v>229.97929451053523</v>
      </c>
      <c r="G25" s="213">
        <v>2.4295722569736666E-2</v>
      </c>
      <c r="H25" s="219"/>
      <c r="I25" s="220"/>
      <c r="J25" s="213"/>
      <c r="K25" s="219"/>
      <c r="L25" s="220"/>
      <c r="M25" s="214"/>
    </row>
    <row r="26" spans="1:13">
      <c r="A26" s="138" t="s">
        <v>353</v>
      </c>
      <c r="B26" s="211">
        <v>14317.7696300069</v>
      </c>
      <c r="C26" s="212">
        <v>14283.56686719489</v>
      </c>
      <c r="D26" s="213">
        <v>2.3945533444145184E-3</v>
      </c>
      <c r="E26" s="211"/>
      <c r="F26" s="212"/>
      <c r="G26" s="213"/>
      <c r="H26" s="211"/>
      <c r="I26" s="212"/>
      <c r="J26" s="213"/>
      <c r="K26" s="211">
        <v>14317.7696300069</v>
      </c>
      <c r="L26" s="212">
        <v>14283.56686719489</v>
      </c>
      <c r="M26" s="214">
        <v>2.3945533444145184E-3</v>
      </c>
    </row>
    <row r="27" spans="1:13">
      <c r="A27" s="138" t="s">
        <v>354</v>
      </c>
      <c r="B27" s="211">
        <v>3160.32962830836</v>
      </c>
      <c r="C27" s="212">
        <v>2716.76415673573</v>
      </c>
      <c r="D27" s="213">
        <v>0.16326977462246361</v>
      </c>
      <c r="E27" s="211"/>
      <c r="F27" s="212"/>
      <c r="G27" s="213"/>
      <c r="H27" s="211"/>
      <c r="I27" s="212"/>
      <c r="J27" s="213"/>
      <c r="K27" s="211">
        <v>3160.32962830836</v>
      </c>
      <c r="L27" s="212">
        <v>2716.76415673573</v>
      </c>
      <c r="M27" s="214">
        <v>0.16326977462246361</v>
      </c>
    </row>
    <row r="28" spans="1:13">
      <c r="A28" s="146" t="s">
        <v>355</v>
      </c>
      <c r="B28" s="219">
        <v>54.274417999999997</v>
      </c>
      <c r="C28" s="220">
        <v>46.489887000000003</v>
      </c>
      <c r="D28" s="213">
        <v>0.16744568555307504</v>
      </c>
      <c r="E28" s="219"/>
      <c r="F28" s="220"/>
      <c r="G28" s="213"/>
      <c r="H28" s="219"/>
      <c r="I28" s="220"/>
      <c r="J28" s="213"/>
      <c r="K28" s="219">
        <v>54.274417999999997</v>
      </c>
      <c r="L28" s="220">
        <v>46.489887000000003</v>
      </c>
      <c r="M28" s="214">
        <v>0.16744568555307504</v>
      </c>
    </row>
    <row r="29" spans="1:13">
      <c r="A29" s="184"/>
      <c r="B29" s="279"/>
      <c r="C29" s="280"/>
      <c r="D29" s="269"/>
      <c r="E29" s="279"/>
      <c r="F29" s="280"/>
      <c r="G29" s="269"/>
      <c r="H29" s="279"/>
      <c r="I29" s="280"/>
      <c r="J29" s="269"/>
      <c r="K29" s="279"/>
      <c r="L29" s="280"/>
      <c r="M29" s="270"/>
    </row>
  </sheetData>
  <mergeCells count="4">
    <mergeCell ref="B2:D2"/>
    <mergeCell ref="E2:G2"/>
    <mergeCell ref="H2:J2"/>
    <mergeCell ref="K2:M2"/>
  </mergeCells>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2:M25"/>
  <sheetViews>
    <sheetView showGridLines="0" zoomScale="106" zoomScaleNormal="106" workbookViewId="0">
      <selection activeCell="D16" sqref="D16"/>
    </sheetView>
  </sheetViews>
  <sheetFormatPr baseColWidth="10" defaultColWidth="11.5703125" defaultRowHeight="15"/>
  <cols>
    <col min="1" max="1" width="32.42578125" style="119" bestFit="1" customWidth="1"/>
    <col min="2" max="16384" width="11.5703125" style="119"/>
  </cols>
  <sheetData>
    <row r="2" spans="1:13" ht="31.5" customHeight="1">
      <c r="A2" s="177"/>
      <c r="B2" s="404" t="s">
        <v>330</v>
      </c>
      <c r="C2" s="405"/>
      <c r="D2" s="406"/>
      <c r="E2" s="408" t="s">
        <v>331</v>
      </c>
      <c r="F2" s="409"/>
      <c r="G2" s="410"/>
      <c r="H2" s="408" t="s">
        <v>423</v>
      </c>
      <c r="I2" s="409"/>
      <c r="J2" s="410"/>
      <c r="K2" s="411" t="s">
        <v>424</v>
      </c>
      <c r="L2" s="412"/>
      <c r="M2" s="413"/>
    </row>
    <row r="3" spans="1:13">
      <c r="A3" s="182" t="s">
        <v>18</v>
      </c>
      <c r="B3" s="262" t="s">
        <v>421</v>
      </c>
      <c r="C3" s="263" t="s">
        <v>290</v>
      </c>
      <c r="D3" s="264" t="s">
        <v>284</v>
      </c>
      <c r="E3" s="283" t="s">
        <v>421</v>
      </c>
      <c r="F3" s="263" t="s">
        <v>290</v>
      </c>
      <c r="G3" s="264" t="s">
        <v>284</v>
      </c>
      <c r="H3" s="283" t="s">
        <v>421</v>
      </c>
      <c r="I3" s="263" t="s">
        <v>290</v>
      </c>
      <c r="J3" s="264" t="s">
        <v>284</v>
      </c>
      <c r="K3" s="283" t="s">
        <v>421</v>
      </c>
      <c r="L3" s="263" t="s">
        <v>290</v>
      </c>
      <c r="M3" s="264" t="s">
        <v>284</v>
      </c>
    </row>
    <row r="4" spans="1:13">
      <c r="A4" s="136" t="s">
        <v>297</v>
      </c>
      <c r="B4" s="207">
        <v>1980.2819860695208</v>
      </c>
      <c r="C4" s="208">
        <v>1491.003888035526</v>
      </c>
      <c r="D4" s="209">
        <v>0.32815346892129416</v>
      </c>
      <c r="E4" s="207">
        <v>630.81557590932096</v>
      </c>
      <c r="F4" s="208">
        <v>567.94946818344704</v>
      </c>
      <c r="G4" s="209">
        <v>0.1106896145654428</v>
      </c>
      <c r="H4" s="207">
        <v>678.63779100935301</v>
      </c>
      <c r="I4" s="208">
        <v>301.28160668397504</v>
      </c>
      <c r="J4" s="209" t="s">
        <v>238</v>
      </c>
      <c r="K4" s="207">
        <v>670.82861915084698</v>
      </c>
      <c r="L4" s="208">
        <v>621.77281316810399</v>
      </c>
      <c r="M4" s="209">
        <v>7.889667245627896E-2</v>
      </c>
    </row>
    <row r="5" spans="1:13">
      <c r="A5" s="138" t="s">
        <v>33</v>
      </c>
      <c r="B5" s="211">
        <v>-1208.0498698700169</v>
      </c>
      <c r="C5" s="212">
        <v>-907.16425145502001</v>
      </c>
      <c r="D5" s="213">
        <v>0.33167711131958755</v>
      </c>
      <c r="E5" s="211">
        <v>-206.72224641528803</v>
      </c>
      <c r="F5" s="212">
        <v>-204.384355614355</v>
      </c>
      <c r="G5" s="213">
        <v>1.1438697418428179E-2</v>
      </c>
      <c r="H5" s="211">
        <v>-501.47070757067098</v>
      </c>
      <c r="I5" s="212">
        <v>-220.626844303529</v>
      </c>
      <c r="J5" s="213" t="s">
        <v>238</v>
      </c>
      <c r="K5" s="211">
        <v>-499.85691588405797</v>
      </c>
      <c r="L5" s="212">
        <v>-482.15305153713604</v>
      </c>
      <c r="M5" s="213">
        <v>3.6718349682701046E-2</v>
      </c>
    </row>
    <row r="6" spans="1:13">
      <c r="A6" s="136" t="s">
        <v>295</v>
      </c>
      <c r="B6" s="215">
        <v>772.23211619950393</v>
      </c>
      <c r="C6" s="216">
        <v>583.83963658050595</v>
      </c>
      <c r="D6" s="217">
        <v>0.32267846822184776</v>
      </c>
      <c r="E6" s="215">
        <v>424.0933294940329</v>
      </c>
      <c r="F6" s="216">
        <v>363.56511256909204</v>
      </c>
      <c r="G6" s="217">
        <v>0.16648521772956992</v>
      </c>
      <c r="H6" s="215">
        <v>177.16708343868203</v>
      </c>
      <c r="I6" s="216">
        <v>80.654762380446044</v>
      </c>
      <c r="J6" s="217" t="s">
        <v>238</v>
      </c>
      <c r="K6" s="215">
        <v>170.97170326678901</v>
      </c>
      <c r="L6" s="216">
        <v>139.61976163096796</v>
      </c>
      <c r="M6" s="217">
        <v>0.22455232174574302</v>
      </c>
    </row>
    <row r="7" spans="1:13">
      <c r="A7" s="138" t="s">
        <v>35</v>
      </c>
      <c r="B7" s="211">
        <v>-3.6056770015949997</v>
      </c>
      <c r="C7" s="212">
        <v>2.2747441666750001</v>
      </c>
      <c r="D7" s="213" t="s">
        <v>238</v>
      </c>
      <c r="E7" s="211">
        <v>0</v>
      </c>
      <c r="F7" s="212">
        <v>0</v>
      </c>
      <c r="G7" s="213" t="s">
        <v>238</v>
      </c>
      <c r="H7" s="211">
        <v>-9.307E-2</v>
      </c>
      <c r="I7" s="212">
        <v>-0.33159172863800002</v>
      </c>
      <c r="J7" s="213" t="s">
        <v>238</v>
      </c>
      <c r="K7" s="211">
        <v>-3.5126070015949997</v>
      </c>
      <c r="L7" s="212">
        <v>2.6063358953130003</v>
      </c>
      <c r="M7" s="213" t="s">
        <v>238</v>
      </c>
    </row>
    <row r="8" spans="1:13">
      <c r="A8" s="136" t="s">
        <v>36</v>
      </c>
      <c r="B8" s="215">
        <v>768.62643919790889</v>
      </c>
      <c r="C8" s="216">
        <v>586.11438074718092</v>
      </c>
      <c r="D8" s="217">
        <v>0.3113932441276408</v>
      </c>
      <c r="E8" s="215">
        <v>424.0933294940329</v>
      </c>
      <c r="F8" s="216">
        <v>363.56511256909204</v>
      </c>
      <c r="G8" s="217">
        <v>0.16648521772956992</v>
      </c>
      <c r="H8" s="215">
        <v>177.07401343868202</v>
      </c>
      <c r="I8" s="216">
        <v>80.323170651808041</v>
      </c>
      <c r="J8" s="217" t="s">
        <v>238</v>
      </c>
      <c r="K8" s="215">
        <v>167.45909626519401</v>
      </c>
      <c r="L8" s="216">
        <v>142.22609752628097</v>
      </c>
      <c r="M8" s="217">
        <v>0.17741468814645933</v>
      </c>
    </row>
    <row r="9" spans="1:13">
      <c r="A9" s="138" t="s">
        <v>332</v>
      </c>
      <c r="B9" s="211">
        <v>0.88689781798099898</v>
      </c>
      <c r="C9" s="212">
        <v>165.80132771383799</v>
      </c>
      <c r="D9" s="213" t="s">
        <v>238</v>
      </c>
      <c r="E9" s="211">
        <v>-4.8734229822820003</v>
      </c>
      <c r="F9" s="212">
        <v>169.45807997699299</v>
      </c>
      <c r="G9" s="213" t="s">
        <v>238</v>
      </c>
      <c r="H9" s="211">
        <v>15.988730905876002</v>
      </c>
      <c r="I9" s="212">
        <v>7.9312211494749993</v>
      </c>
      <c r="J9" s="213" t="s">
        <v>238</v>
      </c>
      <c r="K9" s="211">
        <v>-10.228410105613003</v>
      </c>
      <c r="L9" s="212">
        <v>-11.587973412629999</v>
      </c>
      <c r="M9" s="213">
        <v>-0.11732537335088955</v>
      </c>
    </row>
    <row r="10" spans="1:13">
      <c r="A10" s="136" t="s">
        <v>102</v>
      </c>
      <c r="B10" s="215">
        <v>769.51333701588999</v>
      </c>
      <c r="C10" s="216">
        <v>751.91570846101888</v>
      </c>
      <c r="D10" s="217">
        <v>2.3403725120850316E-2</v>
      </c>
      <c r="E10" s="215">
        <v>419.21990651175088</v>
      </c>
      <c r="F10" s="216">
        <v>533.02319254608506</v>
      </c>
      <c r="G10" s="217">
        <v>-0.21350531764055425</v>
      </c>
      <c r="H10" s="215">
        <v>193.06274434455804</v>
      </c>
      <c r="I10" s="216">
        <v>88.254391801283035</v>
      </c>
      <c r="J10" s="217" t="s">
        <v>238</v>
      </c>
      <c r="K10" s="215">
        <v>157.23068615958101</v>
      </c>
      <c r="L10" s="216">
        <v>130.63812411365097</v>
      </c>
      <c r="M10" s="217">
        <v>0.20355897044874416</v>
      </c>
    </row>
    <row r="11" spans="1:13">
      <c r="A11" s="138"/>
      <c r="B11" s="211"/>
      <c r="C11" s="212"/>
      <c r="D11" s="213"/>
      <c r="E11" s="211"/>
      <c r="F11" s="212"/>
      <c r="G11" s="213"/>
      <c r="H11" s="211"/>
      <c r="I11" s="212"/>
      <c r="J11" s="213"/>
      <c r="K11" s="211"/>
      <c r="L11" s="212"/>
      <c r="M11" s="213"/>
    </row>
    <row r="12" spans="1:13">
      <c r="A12" s="142" t="s">
        <v>296</v>
      </c>
      <c r="B12" s="223">
        <v>0.61003931680849333</v>
      </c>
      <c r="C12" s="224">
        <v>0.60842514143290094</v>
      </c>
      <c r="D12" s="225">
        <v>0.1614175375592386</v>
      </c>
      <c r="E12" s="223">
        <v>0.32770631276391332</v>
      </c>
      <c r="F12" s="224">
        <v>0.35986362707243363</v>
      </c>
      <c r="G12" s="225">
        <v>-3.2157314308520313</v>
      </c>
      <c r="H12" s="223">
        <v>0.73893719774258737</v>
      </c>
      <c r="I12" s="224">
        <v>0.73229443619819878</v>
      </c>
      <c r="J12" s="225">
        <v>0.66427615443885868</v>
      </c>
      <c r="K12" s="223">
        <v>0.74513355813112203</v>
      </c>
      <c r="L12" s="224">
        <v>0.77544891208805555</v>
      </c>
      <c r="M12" s="225">
        <v>-3.0315353956933522</v>
      </c>
    </row>
    <row r="13" spans="1:13">
      <c r="A13" s="142" t="s">
        <v>300</v>
      </c>
      <c r="B13" s="223">
        <v>0.22451253314735747</v>
      </c>
      <c r="C13" s="224">
        <v>0.25322664032654441</v>
      </c>
      <c r="D13" s="225">
        <v>-2.8714107179186934</v>
      </c>
      <c r="E13" s="223">
        <v>0.19363742298115802</v>
      </c>
      <c r="F13" s="224">
        <v>0.25522183156385631</v>
      </c>
      <c r="G13" s="225">
        <v>-6.1584408582698282</v>
      </c>
      <c r="H13" s="223">
        <v>0.37157556186513674</v>
      </c>
      <c r="I13" s="224">
        <v>0.46701593362699245</v>
      </c>
      <c r="J13" s="225">
        <v>-9.5440371761855722</v>
      </c>
      <c r="K13" s="223">
        <v>0.21244143516065106</v>
      </c>
      <c r="L13" s="224">
        <v>0.19382932834347064</v>
      </c>
      <c r="M13" s="225">
        <v>1.8612106817180423</v>
      </c>
    </row>
    <row r="14" spans="1:13">
      <c r="A14" s="138"/>
      <c r="B14" s="211"/>
      <c r="C14" s="212"/>
      <c r="D14" s="213"/>
      <c r="E14" s="211"/>
      <c r="F14" s="212"/>
      <c r="G14" s="213"/>
      <c r="H14" s="211"/>
      <c r="I14" s="212"/>
      <c r="J14" s="213"/>
      <c r="K14" s="211"/>
      <c r="L14" s="212"/>
      <c r="M14" s="213"/>
    </row>
    <row r="15" spans="1:13">
      <c r="A15" s="184" t="s">
        <v>17</v>
      </c>
      <c r="B15" s="279"/>
      <c r="C15" s="280"/>
      <c r="D15" s="269"/>
      <c r="E15" s="279"/>
      <c r="F15" s="280"/>
      <c r="G15" s="269"/>
      <c r="H15" s="279"/>
      <c r="I15" s="280"/>
      <c r="J15" s="269"/>
      <c r="K15" s="279"/>
      <c r="L15" s="280"/>
      <c r="M15" s="269"/>
    </row>
    <row r="16" spans="1:13">
      <c r="A16" s="138" t="s">
        <v>298</v>
      </c>
      <c r="B16" s="307">
        <v>63.665269539163262</v>
      </c>
      <c r="C16" s="220">
        <v>48.053560274766419</v>
      </c>
      <c r="D16" s="213">
        <v>0.32488142762222694</v>
      </c>
      <c r="E16" s="307">
        <v>19.767516337499998</v>
      </c>
      <c r="F16" s="220">
        <v>15.957241625</v>
      </c>
      <c r="G16" s="213">
        <v>0.23878028559337539</v>
      </c>
      <c r="H16" s="307">
        <v>15.817272176249961</v>
      </c>
      <c r="I16" s="220">
        <v>5.9514441115000567</v>
      </c>
      <c r="J16" s="213" t="s">
        <v>238</v>
      </c>
      <c r="K16" s="307">
        <v>28.080481025413306</v>
      </c>
      <c r="L16" s="220">
        <v>26.144874538266361</v>
      </c>
      <c r="M16" s="213">
        <v>7.4033879348471832E-2</v>
      </c>
    </row>
    <row r="17" spans="1:13">
      <c r="A17" s="138"/>
      <c r="B17" s="211"/>
      <c r="C17" s="212"/>
      <c r="D17" s="213"/>
      <c r="E17" s="211"/>
      <c r="F17" s="212"/>
      <c r="G17" s="213"/>
      <c r="H17" s="211"/>
      <c r="I17" s="212"/>
      <c r="J17" s="213"/>
      <c r="K17" s="211"/>
      <c r="L17" s="212"/>
      <c r="M17" s="213"/>
    </row>
    <row r="18" spans="1:13">
      <c r="A18" s="149" t="s">
        <v>333</v>
      </c>
      <c r="B18" s="258"/>
      <c r="C18" s="259"/>
      <c r="D18" s="260"/>
      <c r="E18" s="258"/>
      <c r="F18" s="259"/>
      <c r="G18" s="260"/>
      <c r="H18" s="258"/>
      <c r="I18" s="259"/>
      <c r="J18" s="260"/>
      <c r="K18" s="258"/>
      <c r="L18" s="259"/>
      <c r="M18" s="260"/>
    </row>
    <row r="19" spans="1:13">
      <c r="A19" s="188" t="s">
        <v>283</v>
      </c>
      <c r="B19" s="284">
        <v>2460.7955604861586</v>
      </c>
      <c r="C19" s="285">
        <v>1383.8980648473514</v>
      </c>
      <c r="D19" s="286" t="s">
        <v>238</v>
      </c>
      <c r="E19" s="284">
        <v>302.71062117393029</v>
      </c>
      <c r="F19" s="285">
        <v>289.44846766828169</v>
      </c>
      <c r="G19" s="286">
        <v>4.5818703455177801E-2</v>
      </c>
      <c r="H19" s="284">
        <v>1654.1175936376449</v>
      </c>
      <c r="I19" s="285">
        <v>625.47856340568887</v>
      </c>
      <c r="J19" s="286" t="s">
        <v>238</v>
      </c>
      <c r="K19" s="284">
        <v>503.96734567458344</v>
      </c>
      <c r="L19" s="285">
        <v>468.9710337733809</v>
      </c>
      <c r="M19" s="286">
        <v>7.4623610800904405E-2</v>
      </c>
    </row>
    <row r="20" spans="1:13">
      <c r="A20" s="144" t="s">
        <v>334</v>
      </c>
      <c r="B20" s="287">
        <v>19.82000054863105</v>
      </c>
      <c r="C20" s="288">
        <v>16.178229438313664</v>
      </c>
      <c r="D20" s="235">
        <v>0.22510319341205887</v>
      </c>
      <c r="E20" s="287">
        <v>3.2458961984227308</v>
      </c>
      <c r="F20" s="288">
        <v>2.6598030591524604</v>
      </c>
      <c r="G20" s="235">
        <v>0.22035208105107884</v>
      </c>
      <c r="H20" s="287">
        <v>15.681014375821801</v>
      </c>
      <c r="I20" s="288">
        <v>4.0894216187000003</v>
      </c>
      <c r="J20" s="235" t="s">
        <v>238</v>
      </c>
      <c r="K20" s="287">
        <v>0.89308997438651694</v>
      </c>
      <c r="L20" s="288">
        <v>9.4290047604612042</v>
      </c>
      <c r="M20" s="235" t="s">
        <v>238</v>
      </c>
    </row>
    <row r="21" spans="1:13">
      <c r="A21" s="144" t="s">
        <v>335</v>
      </c>
      <c r="B21" s="287">
        <v>11.613578949669108</v>
      </c>
      <c r="C21" s="288">
        <v>11.658067913866631</v>
      </c>
      <c r="D21" s="235">
        <v>-3.8161524299069605E-3</v>
      </c>
      <c r="E21" s="287">
        <v>11.613578949669108</v>
      </c>
      <c r="F21" s="288">
        <v>11.658067913866631</v>
      </c>
      <c r="G21" s="235">
        <v>-3.8161524299069605E-3</v>
      </c>
      <c r="H21" s="287"/>
      <c r="I21" s="288"/>
      <c r="J21" s="235"/>
      <c r="K21" s="287"/>
      <c r="L21" s="288"/>
      <c r="M21" s="235"/>
    </row>
    <row r="22" spans="1:13">
      <c r="A22" s="189" t="s">
        <v>336</v>
      </c>
      <c r="B22" s="219">
        <v>9.184045396210383</v>
      </c>
      <c r="C22" s="220">
        <v>9.3380453316850023</v>
      </c>
      <c r="D22" s="213">
        <v>-1.6491667153518796E-2</v>
      </c>
      <c r="E22" s="219">
        <v>9.184045396210383</v>
      </c>
      <c r="F22" s="220">
        <v>9.3380453316850023</v>
      </c>
      <c r="G22" s="213">
        <v>-1.6491667153518796E-2</v>
      </c>
      <c r="H22" s="248"/>
      <c r="I22" s="249"/>
      <c r="J22" s="289"/>
      <c r="K22" s="248"/>
      <c r="L22" s="249"/>
      <c r="M22" s="289"/>
    </row>
    <row r="23" spans="1:13">
      <c r="A23" s="189" t="s">
        <v>337</v>
      </c>
      <c r="B23" s="219">
        <v>2.4295335534587252</v>
      </c>
      <c r="C23" s="220">
        <v>2.3200225821816289</v>
      </c>
      <c r="D23" s="213">
        <v>4.7202545405449436E-2</v>
      </c>
      <c r="E23" s="219">
        <v>2.4295335534587252</v>
      </c>
      <c r="F23" s="220">
        <v>2.3200225821816289</v>
      </c>
      <c r="G23" s="213">
        <v>4.7202545405449436E-2</v>
      </c>
      <c r="H23" s="248"/>
      <c r="I23" s="249"/>
      <c r="J23" s="289"/>
      <c r="K23" s="248"/>
      <c r="L23" s="249"/>
      <c r="M23" s="289"/>
    </row>
    <row r="24" spans="1:13">
      <c r="A24" s="183"/>
      <c r="B24" s="267"/>
      <c r="C24" s="268"/>
      <c r="D24" s="269"/>
      <c r="E24" s="267"/>
      <c r="F24" s="268"/>
      <c r="G24" s="269"/>
      <c r="H24" s="267"/>
      <c r="I24" s="268"/>
      <c r="J24" s="269"/>
      <c r="K24" s="267"/>
      <c r="L24" s="268"/>
      <c r="M24" s="269"/>
    </row>
    <row r="25" spans="1:13">
      <c r="A25" s="301" t="s">
        <v>425</v>
      </c>
      <c r="B25" s="302"/>
      <c r="C25" s="302"/>
      <c r="D25" s="300"/>
      <c r="E25" s="302"/>
      <c r="F25" s="302"/>
      <c r="G25" s="300"/>
      <c r="H25" s="302"/>
      <c r="I25" s="302"/>
      <c r="J25" s="300"/>
      <c r="K25" s="302"/>
      <c r="L25" s="302"/>
      <c r="M25" s="300"/>
    </row>
  </sheetData>
  <mergeCells count="4">
    <mergeCell ref="B2:D2"/>
    <mergeCell ref="E2:G2"/>
    <mergeCell ref="H2:J2"/>
    <mergeCell ref="K2:M2"/>
  </mergeCells>
  <pageMargins left="0.7" right="0.7" top="0.75" bottom="0.75" header="0.3" footer="0.3"/>
  <headerFooter>
    <oddHeader>&amp;C&amp;G</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H65"/>
  <sheetViews>
    <sheetView showGridLines="0" topLeftCell="A40" zoomScale="124" zoomScaleNormal="175" workbookViewId="0">
      <pane xSplit="2" topLeftCell="C1" activePane="topRight" state="frozen"/>
      <selection pane="topRight"/>
    </sheetView>
  </sheetViews>
  <sheetFormatPr baseColWidth="10" defaultColWidth="11.42578125" defaultRowHeight="12.75"/>
  <cols>
    <col min="1" max="1" width="1.140625" customWidth="1"/>
    <col min="2" max="2" width="49.140625" customWidth="1"/>
    <col min="3" max="3" width="13.7109375" customWidth="1"/>
    <col min="4" max="4" width="10" customWidth="1"/>
    <col min="5" max="5" width="8.140625" customWidth="1"/>
    <col min="6" max="6" width="6.85546875" bestFit="1" customWidth="1"/>
    <col min="7" max="7" width="9" bestFit="1" customWidth="1"/>
    <col min="8" max="25" width="9.85546875" customWidth="1"/>
    <col min="26" max="26" width="9.85546875" style="25" customWidth="1"/>
    <col min="27" max="37" width="9.85546875" customWidth="1"/>
    <col min="38" max="44" width="9.85546875" style="25" customWidth="1"/>
  </cols>
  <sheetData>
    <row r="1" spans="1:60" ht="20.25" customHeight="1"/>
    <row r="2" spans="1:60" ht="20.25" customHeight="1">
      <c r="A2" s="3"/>
    </row>
    <row r="3" spans="1:60" ht="16.5" customHeight="1">
      <c r="B3" s="111" t="s">
        <v>10</v>
      </c>
      <c r="C3" s="116" t="s">
        <v>420</v>
      </c>
      <c r="D3" s="116" t="s">
        <v>393</v>
      </c>
      <c r="E3" s="116" t="s">
        <v>358</v>
      </c>
      <c r="F3" s="116" t="s">
        <v>343</v>
      </c>
      <c r="G3" s="116" t="s">
        <v>291</v>
      </c>
      <c r="H3" s="116" t="s">
        <v>286</v>
      </c>
      <c r="I3" s="116" t="s">
        <v>277</v>
      </c>
      <c r="J3" s="116" t="s">
        <v>273</v>
      </c>
      <c r="K3" s="116" t="s">
        <v>254</v>
      </c>
      <c r="L3" s="116" t="s">
        <v>251</v>
      </c>
      <c r="M3" s="116" t="s">
        <v>243</v>
      </c>
      <c r="N3" s="116" t="s">
        <v>235</v>
      </c>
      <c r="O3" s="116" t="s">
        <v>232</v>
      </c>
      <c r="P3" s="116" t="s">
        <v>225</v>
      </c>
      <c r="Q3" s="116" t="s">
        <v>223</v>
      </c>
      <c r="R3" s="116" t="s">
        <v>216</v>
      </c>
      <c r="S3" s="116" t="s">
        <v>207</v>
      </c>
      <c r="T3" s="116" t="s">
        <v>190</v>
      </c>
      <c r="U3" s="116" t="s">
        <v>187</v>
      </c>
      <c r="V3" s="116" t="s">
        <v>183</v>
      </c>
      <c r="W3" s="116" t="s">
        <v>180</v>
      </c>
      <c r="X3" s="116" t="s">
        <v>176</v>
      </c>
      <c r="Y3" s="116" t="s">
        <v>173</v>
      </c>
      <c r="Z3" s="116" t="s">
        <v>170</v>
      </c>
      <c r="AA3" s="114" t="s">
        <v>166</v>
      </c>
      <c r="AB3" s="114" t="s">
        <v>163</v>
      </c>
      <c r="AC3" s="114" t="s">
        <v>161</v>
      </c>
      <c r="AD3" s="114" t="s">
        <v>159</v>
      </c>
      <c r="AE3" s="114" t="s">
        <v>146</v>
      </c>
      <c r="AF3" s="114" t="s">
        <v>145</v>
      </c>
      <c r="AG3" s="114" t="s">
        <v>140</v>
      </c>
      <c r="AH3" s="114" t="s">
        <v>132</v>
      </c>
      <c r="AI3" s="114" t="s">
        <v>123</v>
      </c>
      <c r="AJ3" s="114" t="s">
        <v>122</v>
      </c>
      <c r="AK3" s="114" t="s">
        <v>119</v>
      </c>
      <c r="AL3" s="114" t="s">
        <v>117</v>
      </c>
      <c r="AM3" s="114" t="s">
        <v>115</v>
      </c>
      <c r="AN3" s="114" t="s">
        <v>113</v>
      </c>
      <c r="AO3" s="114" t="s">
        <v>99</v>
      </c>
      <c r="AP3" s="114" t="s">
        <v>97</v>
      </c>
      <c r="AQ3" s="114" t="s">
        <v>96</v>
      </c>
      <c r="AR3" s="114" t="s">
        <v>93</v>
      </c>
      <c r="AS3" s="114" t="s">
        <v>92</v>
      </c>
      <c r="AT3" s="114" t="s">
        <v>90</v>
      </c>
      <c r="AU3" s="114" t="s">
        <v>83</v>
      </c>
      <c r="AV3" s="114" t="s">
        <v>79</v>
      </c>
      <c r="AW3" s="114" t="s">
        <v>74</v>
      </c>
      <c r="AX3" s="114" t="s">
        <v>70</v>
      </c>
      <c r="AY3" s="114" t="s">
        <v>68</v>
      </c>
      <c r="AZ3" s="114" t="s">
        <v>105</v>
      </c>
      <c r="BA3" s="114" t="s">
        <v>106</v>
      </c>
      <c r="BB3" s="114" t="s">
        <v>107</v>
      </c>
      <c r="BC3" s="114" t="s">
        <v>108</v>
      </c>
      <c r="BD3" s="117" t="s">
        <v>109</v>
      </c>
      <c r="BE3" s="117" t="s">
        <v>110</v>
      </c>
      <c r="BF3" s="114" t="s">
        <v>111</v>
      </c>
      <c r="BG3" s="114" t="s">
        <v>112</v>
      </c>
      <c r="BH3" s="114" t="s">
        <v>11</v>
      </c>
    </row>
    <row r="4" spans="1:60" ht="13.5">
      <c r="B4" s="8" t="s">
        <v>19</v>
      </c>
      <c r="C4" s="8"/>
      <c r="D4" s="8"/>
      <c r="E4" s="8"/>
      <c r="F4" s="8"/>
      <c r="G4" s="8"/>
      <c r="H4" s="8"/>
      <c r="I4" s="8"/>
      <c r="J4" s="8"/>
      <c r="K4" s="8"/>
      <c r="L4" s="8"/>
      <c r="M4" s="8"/>
      <c r="N4" s="8"/>
      <c r="O4" s="8"/>
      <c r="P4" s="8"/>
      <c r="Q4" s="8"/>
      <c r="R4" s="8"/>
      <c r="S4" s="8"/>
      <c r="T4" s="8"/>
      <c r="U4" s="8"/>
      <c r="V4" s="8"/>
      <c r="W4" s="8"/>
      <c r="X4" s="8"/>
      <c r="Y4" s="8"/>
      <c r="Z4" s="26"/>
      <c r="AA4" s="8"/>
      <c r="AB4" s="8"/>
      <c r="AC4" s="8"/>
      <c r="AD4" s="8"/>
      <c r="AE4" s="8"/>
      <c r="AF4" s="8"/>
      <c r="AG4" s="8"/>
      <c r="AH4" s="8"/>
      <c r="AI4" s="8"/>
      <c r="AJ4" s="8"/>
      <c r="AK4" s="8"/>
      <c r="AL4" s="26"/>
      <c r="AM4" s="26"/>
      <c r="AN4" s="26"/>
      <c r="AO4" s="26"/>
      <c r="AP4" s="26"/>
      <c r="AQ4" s="26"/>
      <c r="AR4" s="26"/>
      <c r="AS4" s="5"/>
      <c r="AT4" s="5"/>
      <c r="AU4" s="5"/>
      <c r="AV4" s="5"/>
      <c r="AW4" s="5"/>
      <c r="AX4" s="5"/>
      <c r="AY4" s="5"/>
      <c r="AZ4" s="5"/>
      <c r="BA4" s="5"/>
      <c r="BB4" s="5"/>
      <c r="BC4" s="5"/>
      <c r="BD4" s="5"/>
      <c r="BE4" s="5"/>
      <c r="BF4" s="5"/>
      <c r="BG4" s="5"/>
      <c r="BH4" s="5"/>
    </row>
    <row r="5" spans="1:60" ht="13.5">
      <c r="B5" s="8"/>
      <c r="C5" s="8"/>
      <c r="D5" s="8"/>
      <c r="E5" s="8"/>
      <c r="F5" s="8"/>
      <c r="G5" s="8"/>
      <c r="H5" s="8"/>
      <c r="I5" s="8"/>
      <c r="J5" s="8"/>
      <c r="K5" s="8"/>
      <c r="L5" s="8"/>
      <c r="M5" s="8"/>
      <c r="N5" s="8"/>
      <c r="O5" s="8"/>
      <c r="P5" s="8"/>
      <c r="Q5" s="8"/>
      <c r="R5" s="8"/>
      <c r="S5" s="8"/>
      <c r="T5" s="8"/>
      <c r="U5" s="8"/>
      <c r="V5" s="8"/>
      <c r="W5" s="8"/>
      <c r="X5" s="8"/>
      <c r="Y5" s="8"/>
      <c r="Z5" s="26"/>
      <c r="AA5" s="8"/>
      <c r="AB5" s="8"/>
      <c r="AC5" s="8"/>
      <c r="AD5" s="8"/>
      <c r="AE5" s="8"/>
      <c r="AF5" s="8"/>
      <c r="AG5" s="8"/>
      <c r="AH5" s="8"/>
      <c r="AI5" s="8"/>
      <c r="AJ5" s="8"/>
      <c r="AK5" s="8"/>
      <c r="AL5" s="26"/>
      <c r="AM5" s="26"/>
      <c r="AN5" s="26"/>
      <c r="AO5" s="26"/>
      <c r="AP5" s="26"/>
      <c r="AQ5" s="26"/>
      <c r="AR5" s="26"/>
      <c r="AS5" s="5"/>
      <c r="AT5" s="5"/>
      <c r="AU5" s="5"/>
      <c r="AV5" s="5"/>
      <c r="AW5" s="5"/>
      <c r="AX5" s="5"/>
      <c r="AY5" s="5"/>
      <c r="AZ5" s="5"/>
      <c r="BA5" s="5"/>
      <c r="BB5" s="5"/>
      <c r="BC5" s="5"/>
      <c r="BD5" s="5"/>
      <c r="BE5" s="5"/>
      <c r="BF5" s="5"/>
      <c r="BG5" s="5"/>
      <c r="BH5" s="5"/>
    </row>
    <row r="6" spans="1:60" ht="13.5">
      <c r="B6" s="8" t="s">
        <v>20</v>
      </c>
      <c r="C6" s="8"/>
      <c r="D6" s="8"/>
      <c r="E6" s="8"/>
      <c r="F6" s="8"/>
      <c r="G6" s="8"/>
      <c r="H6" s="8"/>
      <c r="I6" s="8"/>
      <c r="J6" s="8"/>
      <c r="K6" s="8"/>
      <c r="L6" s="8"/>
      <c r="M6" s="8"/>
      <c r="N6" s="8"/>
      <c r="O6" s="8"/>
      <c r="P6" s="8"/>
      <c r="Q6" s="8"/>
      <c r="R6" s="8"/>
      <c r="S6" s="8"/>
      <c r="T6" s="8"/>
      <c r="U6" s="8"/>
      <c r="V6" s="8"/>
      <c r="W6" s="8"/>
      <c r="X6" s="10"/>
      <c r="Y6" s="8"/>
      <c r="Z6" s="26"/>
      <c r="AA6" s="8"/>
      <c r="AB6" s="8"/>
      <c r="AC6" s="8"/>
      <c r="AD6" s="8"/>
      <c r="AE6" s="8"/>
      <c r="AF6" s="8"/>
      <c r="AG6" s="8"/>
      <c r="AH6" s="8"/>
      <c r="AI6" s="8"/>
      <c r="AJ6" s="8"/>
      <c r="AK6" s="8"/>
      <c r="AL6" s="26"/>
      <c r="AM6" s="26"/>
      <c r="AN6" s="26"/>
      <c r="AO6" s="26"/>
      <c r="AP6" s="26"/>
      <c r="AQ6" s="26"/>
      <c r="AR6" s="26"/>
      <c r="AS6" s="5"/>
      <c r="AT6" s="5"/>
      <c r="AU6" s="5"/>
      <c r="AV6" s="5"/>
      <c r="AW6" s="5"/>
      <c r="AX6" s="5"/>
      <c r="AY6" s="5"/>
      <c r="AZ6" s="5"/>
      <c r="BA6" s="5"/>
      <c r="BB6" s="5"/>
      <c r="BC6" s="5"/>
      <c r="BD6" s="5"/>
      <c r="BE6" s="5"/>
      <c r="BF6" s="5"/>
      <c r="BG6" s="5"/>
      <c r="BH6" s="5"/>
    </row>
    <row r="7" spans="1:60" ht="13.5">
      <c r="B7" s="4" t="s">
        <v>5</v>
      </c>
      <c r="C7" s="11">
        <v>0.115</v>
      </c>
      <c r="D7" s="11">
        <v>0.104</v>
      </c>
      <c r="E7" s="11" t="s">
        <v>359</v>
      </c>
      <c r="F7" s="11" t="s">
        <v>345</v>
      </c>
      <c r="G7" s="11">
        <v>0.108</v>
      </c>
      <c r="H7" s="11">
        <v>9.9000000000000005E-2</v>
      </c>
      <c r="I7" s="11">
        <v>0.108</v>
      </c>
      <c r="J7" s="11">
        <v>0.114</v>
      </c>
      <c r="K7" s="11">
        <v>0.113</v>
      </c>
      <c r="L7" s="11">
        <v>9.6000000000000002E-2</v>
      </c>
      <c r="M7" s="10">
        <v>0.115</v>
      </c>
      <c r="N7" s="10">
        <v>0.123</v>
      </c>
      <c r="O7" s="10">
        <v>0.128</v>
      </c>
      <c r="P7" s="10">
        <v>9.0999999999999998E-2</v>
      </c>
      <c r="Q7" s="10">
        <v>0.10100000000000001</v>
      </c>
      <c r="R7" s="10">
        <v>0.11</v>
      </c>
      <c r="S7" s="10">
        <v>0.12</v>
      </c>
      <c r="T7" s="10">
        <v>8.8800000000000004E-2</v>
      </c>
      <c r="U7" s="10">
        <v>9.1999999999999998E-2</v>
      </c>
      <c r="V7" s="10">
        <v>9.4E-2</v>
      </c>
      <c r="W7" s="10">
        <v>9.4E-2</v>
      </c>
      <c r="X7" s="10">
        <v>6.7000000000000004E-2</v>
      </c>
      <c r="Y7" s="10">
        <v>7.2999999999999995E-2</v>
      </c>
      <c r="Z7" s="10">
        <v>7.6999999999999999E-2</v>
      </c>
      <c r="AA7" s="10">
        <v>7.0000000000000007E-2</v>
      </c>
      <c r="AB7" s="10">
        <v>8.5000000000000006E-2</v>
      </c>
      <c r="AC7" s="10">
        <v>0.09</v>
      </c>
      <c r="AD7" s="10">
        <v>9.6000000000000002E-2</v>
      </c>
      <c r="AE7" s="10" t="s">
        <v>147</v>
      </c>
      <c r="AF7" s="10">
        <v>8.2000000000000003E-2</v>
      </c>
      <c r="AG7" s="10" t="s">
        <v>141</v>
      </c>
      <c r="AH7" s="10">
        <v>9.6000000000000002E-2</v>
      </c>
      <c r="AI7" s="39" t="s">
        <v>128</v>
      </c>
      <c r="AJ7" s="10">
        <v>8.8999999999999996E-2</v>
      </c>
      <c r="AK7" s="10">
        <v>9.8000000000000004E-2</v>
      </c>
      <c r="AL7" s="10">
        <v>0.106</v>
      </c>
      <c r="AM7" s="33">
        <v>0.104</v>
      </c>
      <c r="AN7" s="10">
        <v>9.2999999999999999E-2</v>
      </c>
      <c r="AO7" s="33">
        <v>9.8000000000000004E-2</v>
      </c>
      <c r="AP7" s="33">
        <v>9.7000000000000003E-2</v>
      </c>
      <c r="AQ7" s="33">
        <v>9.4E-2</v>
      </c>
      <c r="AR7" s="33">
        <v>9.1999999999999998E-2</v>
      </c>
      <c r="AS7" s="33">
        <v>9.6000000000000002E-2</v>
      </c>
      <c r="AT7" s="33">
        <v>0.10100000000000001</v>
      </c>
      <c r="AU7" s="33">
        <v>9.6000000000000002E-2</v>
      </c>
      <c r="AV7" s="10" t="s">
        <v>86</v>
      </c>
      <c r="AW7" s="10" t="s">
        <v>85</v>
      </c>
      <c r="AX7" s="10" t="s">
        <v>84</v>
      </c>
      <c r="AY7" s="10">
        <v>5.8999999999999997E-2</v>
      </c>
      <c r="AZ7" s="10">
        <v>6.0999999999999999E-2</v>
      </c>
      <c r="BA7" s="10">
        <v>7.4999999999999997E-2</v>
      </c>
      <c r="BB7" s="10">
        <v>7.6999999999999999E-2</v>
      </c>
      <c r="BC7" s="10">
        <v>7.6999999999999999E-2</v>
      </c>
      <c r="BD7" s="11">
        <v>8.8999999999999996E-2</v>
      </c>
      <c r="BE7" s="11">
        <v>8.5000000000000006E-2</v>
      </c>
      <c r="BF7" s="11">
        <v>9.0999999999999998E-2</v>
      </c>
      <c r="BG7" s="11">
        <v>0.115</v>
      </c>
      <c r="BH7" s="10">
        <v>8.7999999999999995E-2</v>
      </c>
    </row>
    <row r="8" spans="1:60" ht="13.5">
      <c r="B8" s="4" t="s">
        <v>6</v>
      </c>
      <c r="C8" s="11">
        <v>0.128</v>
      </c>
      <c r="D8" s="11">
        <v>0.11600000000000001</v>
      </c>
      <c r="E8" s="11">
        <v>0.114</v>
      </c>
      <c r="F8" s="11">
        <v>0.11600000000000001</v>
      </c>
      <c r="G8" s="11">
        <v>0.11799999999999999</v>
      </c>
      <c r="H8" s="11">
        <v>0.109</v>
      </c>
      <c r="I8" s="11">
        <v>0.11799999999999999</v>
      </c>
      <c r="J8" s="11">
        <v>0.125</v>
      </c>
      <c r="K8" s="11">
        <v>0.124</v>
      </c>
      <c r="L8" s="11">
        <v>0.107</v>
      </c>
      <c r="M8" s="10">
        <v>0.127</v>
      </c>
      <c r="N8" s="10">
        <v>0.13600000000000001</v>
      </c>
      <c r="O8" s="10">
        <v>0.14099999999999999</v>
      </c>
      <c r="P8" s="10">
        <v>0.10199999999999999</v>
      </c>
      <c r="Q8" s="10">
        <v>0.114</v>
      </c>
      <c r="R8" s="10">
        <v>0.124</v>
      </c>
      <c r="S8" s="10">
        <v>0.13500000000000001</v>
      </c>
      <c r="T8" s="10">
        <v>0.10009999999999999</v>
      </c>
      <c r="U8" s="10">
        <v>0.104</v>
      </c>
      <c r="V8" s="10">
        <v>0.106</v>
      </c>
      <c r="W8" s="10">
        <v>0.106</v>
      </c>
      <c r="X8" s="10">
        <v>7.5999999999999998E-2</v>
      </c>
      <c r="Y8" s="10">
        <v>8.2000000000000003E-2</v>
      </c>
      <c r="Z8" s="10">
        <v>8.6999999999999994E-2</v>
      </c>
      <c r="AA8" s="10">
        <v>0.08</v>
      </c>
      <c r="AB8" s="10">
        <v>9.8000000000000004E-2</v>
      </c>
      <c r="AC8" s="10">
        <v>0.10299999999999999</v>
      </c>
      <c r="AD8" s="10">
        <v>0.11</v>
      </c>
      <c r="AE8" s="10" t="s">
        <v>148</v>
      </c>
      <c r="AF8" s="10">
        <v>9.6000000000000002E-2</v>
      </c>
      <c r="AG8" s="10" t="s">
        <v>142</v>
      </c>
      <c r="AH8" s="10">
        <v>0.112</v>
      </c>
      <c r="AI8" s="39" t="s">
        <v>129</v>
      </c>
      <c r="AJ8" s="10">
        <v>0.105</v>
      </c>
      <c r="AK8" s="10">
        <v>0.11600000000000001</v>
      </c>
      <c r="AL8" s="10">
        <v>0.125</v>
      </c>
      <c r="AM8" s="33">
        <v>0.123</v>
      </c>
      <c r="AN8" s="10">
        <v>0.111</v>
      </c>
      <c r="AO8" s="33">
        <v>0.11700000000000001</v>
      </c>
      <c r="AP8" s="33">
        <v>0.11600000000000001</v>
      </c>
      <c r="AQ8" s="33">
        <v>0.112</v>
      </c>
      <c r="AR8" s="33">
        <v>0.111</v>
      </c>
      <c r="AS8" s="33">
        <v>0.11700000000000001</v>
      </c>
      <c r="AT8" s="33">
        <v>0.123</v>
      </c>
      <c r="AU8" s="33">
        <v>0.11700000000000001</v>
      </c>
      <c r="AV8" s="10" t="s">
        <v>87</v>
      </c>
      <c r="AW8" s="10" t="s">
        <v>88</v>
      </c>
      <c r="AX8" s="10" t="s">
        <v>87</v>
      </c>
      <c r="AY8" s="16">
        <v>7.0000000000000007E-2</v>
      </c>
      <c r="AZ8" s="16">
        <v>7.2999999999999995E-2</v>
      </c>
      <c r="BA8" s="16">
        <v>0.09</v>
      </c>
      <c r="BB8" s="16">
        <v>9.2999999999999999E-2</v>
      </c>
      <c r="BC8" s="16">
        <v>9.1999999999999998E-2</v>
      </c>
      <c r="BD8" s="11">
        <v>0.111</v>
      </c>
      <c r="BE8" s="11">
        <v>0.106</v>
      </c>
      <c r="BF8" s="11">
        <v>0.113</v>
      </c>
      <c r="BG8" s="11">
        <v>0.14299999999999999</v>
      </c>
      <c r="BH8" s="16">
        <v>0.111</v>
      </c>
    </row>
    <row r="9" spans="1:60"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0"/>
      <c r="AJ9" s="27"/>
      <c r="AK9" s="27"/>
      <c r="AL9" s="27"/>
      <c r="AM9" s="27"/>
      <c r="AN9" s="27"/>
      <c r="AO9" s="27"/>
      <c r="AP9" s="27"/>
      <c r="AQ9" s="27"/>
      <c r="AR9" s="27"/>
      <c r="AS9" s="5"/>
      <c r="AT9" s="5"/>
      <c r="AU9" s="5"/>
      <c r="AV9" s="5"/>
      <c r="AW9" s="5"/>
      <c r="AX9" s="5"/>
      <c r="AY9" s="5"/>
      <c r="AZ9" s="5"/>
      <c r="BA9" s="5"/>
      <c r="BB9" s="5"/>
      <c r="BC9" s="5"/>
      <c r="BD9" s="5"/>
      <c r="BE9" s="5"/>
      <c r="BF9" s="5"/>
      <c r="BG9" s="5"/>
      <c r="BH9" s="5"/>
    </row>
    <row r="10" spans="1:60" ht="13.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28"/>
      <c r="AJ10" s="28"/>
      <c r="AK10" s="28"/>
      <c r="AL10" s="28"/>
      <c r="AM10" s="28"/>
      <c r="AN10" s="28"/>
      <c r="AO10" s="28"/>
      <c r="AP10" s="28"/>
      <c r="AQ10" s="28"/>
      <c r="AR10" s="28"/>
      <c r="AS10" s="5"/>
      <c r="AT10" s="5"/>
      <c r="AU10" s="5"/>
      <c r="AV10" s="5"/>
      <c r="AW10" s="5"/>
      <c r="AX10" s="5"/>
      <c r="AY10" s="5"/>
      <c r="AZ10" s="5"/>
      <c r="BA10" s="5"/>
      <c r="BB10" s="5"/>
      <c r="BC10" s="5"/>
      <c r="BD10" s="5"/>
      <c r="BE10" s="5"/>
      <c r="BF10" s="5"/>
      <c r="BG10" s="5"/>
      <c r="BH10" s="5"/>
    </row>
    <row r="11" spans="1:60" ht="13.5">
      <c r="B11" s="4" t="s">
        <v>23</v>
      </c>
      <c r="C11" s="12">
        <v>1102</v>
      </c>
      <c r="D11" s="12">
        <v>1117</v>
      </c>
      <c r="E11" s="12">
        <v>1131</v>
      </c>
      <c r="F11" s="12">
        <v>1131</v>
      </c>
      <c r="G11" s="12">
        <v>1131</v>
      </c>
      <c r="H11" s="12">
        <v>1131</v>
      </c>
      <c r="I11" s="12">
        <v>1131</v>
      </c>
      <c r="J11" s="12">
        <v>1131</v>
      </c>
      <c r="K11" s="12">
        <v>1147.48</v>
      </c>
      <c r="L11" s="12">
        <v>1147.48</v>
      </c>
      <c r="M11" s="12">
        <v>1173.4000000000001</v>
      </c>
      <c r="N11" s="12">
        <v>1234</v>
      </c>
      <c r="O11" s="13">
        <v>1234</v>
      </c>
      <c r="P11" s="13">
        <v>1234</v>
      </c>
      <c r="Q11" s="13">
        <v>1234</v>
      </c>
      <c r="R11" s="13">
        <v>1234</v>
      </c>
      <c r="S11" s="13">
        <v>1234</v>
      </c>
      <c r="T11" s="13">
        <v>1234</v>
      </c>
      <c r="U11" s="13">
        <v>1250</v>
      </c>
      <c r="V11" s="13">
        <v>1250</v>
      </c>
      <c r="W11" s="13">
        <v>1249.8</v>
      </c>
      <c r="X11" s="13">
        <v>1249.8</v>
      </c>
      <c r="Y11" s="13">
        <v>1249.8</v>
      </c>
      <c r="Z11" s="13">
        <v>1249.8</v>
      </c>
      <c r="AA11" s="13">
        <v>1249.8</v>
      </c>
      <c r="AB11" s="13">
        <v>1249.8</v>
      </c>
      <c r="AC11" s="13">
        <v>1249.8</v>
      </c>
      <c r="AD11" s="13">
        <v>1249.8</v>
      </c>
      <c r="AE11" s="13">
        <v>1249.8</v>
      </c>
      <c r="AF11" s="13">
        <v>1249.8</v>
      </c>
      <c r="AG11" s="13">
        <v>1249.8</v>
      </c>
      <c r="AH11" s="13">
        <v>1249.8</v>
      </c>
      <c r="AI11" s="13">
        <v>1249.8</v>
      </c>
      <c r="AJ11" s="13">
        <v>1248.9000000000001</v>
      </c>
      <c r="AK11" s="13">
        <v>1248.5999999999999</v>
      </c>
      <c r="AL11" s="13">
        <v>1248.4000000000001</v>
      </c>
      <c r="AM11" s="13">
        <v>1247.9000000000001</v>
      </c>
      <c r="AN11" s="13">
        <v>1247</v>
      </c>
      <c r="AO11" s="13">
        <v>1246.5</v>
      </c>
      <c r="AP11" s="13">
        <v>1246.5</v>
      </c>
      <c r="AQ11" s="13">
        <v>1246.4000000000001</v>
      </c>
      <c r="AR11" s="13">
        <v>1246.4000000000001</v>
      </c>
      <c r="AS11" s="13">
        <v>1246.3</v>
      </c>
      <c r="AT11" s="13">
        <v>1246.2</v>
      </c>
      <c r="AU11" s="13">
        <v>1246.061377</v>
      </c>
      <c r="AV11" s="13">
        <v>1245.9576750000001</v>
      </c>
      <c r="AW11" s="13">
        <v>1246.305345</v>
      </c>
      <c r="AX11" s="13">
        <v>1246.2074720000001</v>
      </c>
      <c r="AY11" s="13">
        <v>1246.151055</v>
      </c>
      <c r="AZ11" s="13">
        <v>1245.1628089999999</v>
      </c>
      <c r="BA11" s="13">
        <v>1244.6958790000001</v>
      </c>
      <c r="BB11" s="13">
        <v>1244.4627889999999</v>
      </c>
      <c r="BC11" s="13">
        <v>1244.2648819999999</v>
      </c>
      <c r="BD11" s="13">
        <v>1242.2619609999999</v>
      </c>
      <c r="BE11" s="13">
        <v>1253.7617130000001</v>
      </c>
      <c r="BF11" s="13">
        <v>1253.7275649999999</v>
      </c>
      <c r="BG11" s="13">
        <v>1207.7586799999999</v>
      </c>
      <c r="BH11" s="13">
        <v>1207.7459859999999</v>
      </c>
    </row>
    <row r="12" spans="1:60" ht="13.5">
      <c r="B12" s="4" t="s">
        <v>24</v>
      </c>
      <c r="C12" s="12">
        <v>1099</v>
      </c>
      <c r="D12" s="12">
        <v>1100</v>
      </c>
      <c r="E12" s="12">
        <v>1115</v>
      </c>
      <c r="F12" s="12">
        <v>1116</v>
      </c>
      <c r="G12" s="12">
        <v>1129</v>
      </c>
      <c r="H12" s="12">
        <v>1130</v>
      </c>
      <c r="I12" s="12">
        <v>1128</v>
      </c>
      <c r="J12" s="12">
        <v>1130</v>
      </c>
      <c r="K12" s="12">
        <v>1137.2</v>
      </c>
      <c r="L12" s="12">
        <v>1146.5</v>
      </c>
      <c r="M12" s="12">
        <v>1170.2</v>
      </c>
      <c r="N12" s="12">
        <v>1196.8</v>
      </c>
      <c r="O12" s="13">
        <v>1232</v>
      </c>
      <c r="P12" s="13">
        <v>1233</v>
      </c>
      <c r="Q12" s="13">
        <v>1233</v>
      </c>
      <c r="R12" s="13">
        <v>1232</v>
      </c>
      <c r="S12" s="13">
        <v>1233</v>
      </c>
      <c r="T12" s="13">
        <v>1234</v>
      </c>
      <c r="U12" s="13">
        <v>1246</v>
      </c>
      <c r="V12" s="13">
        <v>1249</v>
      </c>
      <c r="W12" s="13">
        <v>1248.5999999999999</v>
      </c>
      <c r="X12" s="13">
        <v>1248.0999999999999</v>
      </c>
      <c r="Y12" s="13">
        <v>1248.5</v>
      </c>
      <c r="Z12" s="13">
        <v>1247.7</v>
      </c>
      <c r="AA12" s="13">
        <v>1249.0999999999999</v>
      </c>
      <c r="AB12" s="13">
        <v>1248.5999999999999</v>
      </c>
      <c r="AC12" s="13">
        <v>1248.4000000000001</v>
      </c>
      <c r="AD12" s="13">
        <v>1248.0999999999999</v>
      </c>
      <c r="AE12" s="13">
        <v>1247.4000000000001</v>
      </c>
      <c r="AF12" s="13">
        <v>1247.5999999999999</v>
      </c>
      <c r="AG12" s="13">
        <v>1248.8</v>
      </c>
      <c r="AH12" s="13">
        <v>1248.5</v>
      </c>
      <c r="AI12" s="13">
        <v>1248.2</v>
      </c>
      <c r="AJ12" s="13">
        <v>1248.0999999999999</v>
      </c>
      <c r="AK12" s="13">
        <v>1246.4000000000001</v>
      </c>
      <c r="AL12" s="13">
        <v>1246.9000000000001</v>
      </c>
      <c r="AM12" s="13">
        <v>1245.0999999999999</v>
      </c>
      <c r="AN12" s="13">
        <v>1246.0999999999999</v>
      </c>
      <c r="AO12" s="13">
        <v>1243.5999999999999</v>
      </c>
      <c r="AP12" s="13">
        <v>1245.5999999999999</v>
      </c>
      <c r="AQ12" s="13">
        <v>1243.5999999999999</v>
      </c>
      <c r="AR12" s="13">
        <v>1244.8</v>
      </c>
      <c r="AS12" s="13">
        <v>1244.3</v>
      </c>
      <c r="AT12" s="13">
        <v>1242.9000000000001</v>
      </c>
      <c r="AU12" s="13">
        <v>1241.5509770000001</v>
      </c>
      <c r="AV12" s="13">
        <v>1242.9858220000001</v>
      </c>
      <c r="AW12" s="13">
        <v>1240.0102609999999</v>
      </c>
      <c r="AX12" s="13">
        <v>1241.3820430000001</v>
      </c>
      <c r="AY12" s="13">
        <v>1244.1229559999999</v>
      </c>
      <c r="AZ12" s="13">
        <v>1242.363867</v>
      </c>
      <c r="BA12" s="13">
        <v>1240.8497600000001</v>
      </c>
      <c r="BB12" s="13">
        <v>1241.6403700000001</v>
      </c>
      <c r="BC12" s="13">
        <v>1241.173503</v>
      </c>
      <c r="BD12" s="13">
        <v>1238.764285</v>
      </c>
      <c r="BE12" s="13">
        <v>1234.8158089999999</v>
      </c>
      <c r="BF12" s="13">
        <v>1238.0443889999999</v>
      </c>
      <c r="BG12" s="13">
        <v>1190.5623439999999</v>
      </c>
      <c r="BH12" s="13">
        <v>1191.7623510000001</v>
      </c>
    </row>
    <row r="13" spans="1:60" ht="13.5">
      <c r="B13" s="4" t="s">
        <v>22</v>
      </c>
      <c r="C13" s="12">
        <v>1099</v>
      </c>
      <c r="D13" s="12">
        <v>1119</v>
      </c>
      <c r="E13" s="12">
        <v>1122</v>
      </c>
      <c r="F13" s="12">
        <v>1126</v>
      </c>
      <c r="G13" s="12">
        <v>1129</v>
      </c>
      <c r="H13" s="12">
        <v>1133</v>
      </c>
      <c r="I13" s="12">
        <v>1135</v>
      </c>
      <c r="J13" s="12">
        <v>1138</v>
      </c>
      <c r="K13" s="12">
        <v>1144.55</v>
      </c>
      <c r="L13" s="12">
        <v>1200.3</v>
      </c>
      <c r="M13" s="12">
        <v>1215</v>
      </c>
      <c r="N13" s="12">
        <v>1227.5</v>
      </c>
      <c r="O13" s="13">
        <v>1233</v>
      </c>
      <c r="P13" s="13">
        <v>1233</v>
      </c>
      <c r="Q13" s="13">
        <v>1233</v>
      </c>
      <c r="R13" s="13">
        <v>1233</v>
      </c>
      <c r="S13" s="13">
        <v>1233</v>
      </c>
      <c r="T13" s="13">
        <v>1247</v>
      </c>
      <c r="U13" s="13">
        <v>1248</v>
      </c>
      <c r="V13" s="13">
        <v>1248</v>
      </c>
      <c r="W13" s="13">
        <v>1248.0999999999999</v>
      </c>
      <c r="X13" s="13">
        <v>1247.8</v>
      </c>
      <c r="Y13" s="13">
        <v>1247.8</v>
      </c>
      <c r="Z13" s="13">
        <v>1248</v>
      </c>
      <c r="AA13" s="13">
        <v>1248.2</v>
      </c>
      <c r="AB13" s="13">
        <v>1248</v>
      </c>
      <c r="AC13" s="13">
        <v>1247.8</v>
      </c>
      <c r="AD13" s="13">
        <v>1247.5999999999999</v>
      </c>
      <c r="AE13" s="13">
        <v>1247.5</v>
      </c>
      <c r="AF13" s="13">
        <v>1248.3</v>
      </c>
      <c r="AG13" s="13">
        <v>1248.4000000000001</v>
      </c>
      <c r="AH13" s="13">
        <v>1248.2</v>
      </c>
      <c r="AI13" s="13">
        <v>1248.0999999999999</v>
      </c>
      <c r="AJ13" s="13">
        <v>1246.4000000000001</v>
      </c>
      <c r="AK13" s="13">
        <v>1246.0999999999999</v>
      </c>
      <c r="AL13" s="13">
        <v>1245.8</v>
      </c>
      <c r="AM13" s="13">
        <v>1245.5</v>
      </c>
      <c r="AN13" s="13">
        <v>1244.5</v>
      </c>
      <c r="AO13" s="13">
        <v>1244.4000000000001</v>
      </c>
      <c r="AP13" s="13">
        <v>1246.0999999999999</v>
      </c>
      <c r="AQ13" s="13">
        <v>1243.8</v>
      </c>
      <c r="AR13" s="13">
        <v>1243</v>
      </c>
      <c r="AS13" s="13">
        <v>1242.5</v>
      </c>
      <c r="AT13" s="13">
        <v>1241.9000000000001</v>
      </c>
      <c r="AU13" s="13">
        <v>1241.58240652222</v>
      </c>
      <c r="AV13" s="21">
        <v>1241.9249532712331</v>
      </c>
      <c r="AW13" s="21">
        <v>1242.0852399011001</v>
      </c>
      <c r="AX13" s="21">
        <v>1242.9099721436501</v>
      </c>
      <c r="AY13" s="21">
        <v>1242.91194428889</v>
      </c>
      <c r="AZ13" s="21">
        <v>1241.25043474521</v>
      </c>
      <c r="BA13" s="21">
        <v>1241.0230282197799</v>
      </c>
      <c r="BB13" s="21">
        <v>1240.7683540221001</v>
      </c>
      <c r="BC13" s="21">
        <v>1239.69591303333</v>
      </c>
      <c r="BD13" s="13">
        <v>1214.52848712842</v>
      </c>
      <c r="BE13" s="13">
        <v>1207.0792800182501</v>
      </c>
      <c r="BF13" s="13">
        <v>1192.25369509341</v>
      </c>
      <c r="BG13" s="13">
        <v>1191.1644806373599</v>
      </c>
      <c r="BH13" s="13">
        <v>1197.3565766164386</v>
      </c>
    </row>
    <row r="14" spans="1:60" ht="13.5">
      <c r="B14" s="4"/>
      <c r="C14" s="4"/>
      <c r="D14" s="12"/>
      <c r="E14" s="4"/>
      <c r="F14" s="4"/>
      <c r="G14" s="4"/>
      <c r="H14" s="4"/>
      <c r="I14" s="4"/>
      <c r="J14" s="4"/>
      <c r="K14" s="4"/>
      <c r="L14" s="4"/>
      <c r="M14" s="4"/>
      <c r="N14" s="4"/>
      <c r="O14" s="4"/>
      <c r="P14" s="4"/>
      <c r="Q14" s="4"/>
      <c r="R14" s="4"/>
      <c r="S14" s="4"/>
      <c r="T14" s="4"/>
      <c r="U14" s="4"/>
      <c r="V14" s="4"/>
      <c r="W14" s="4"/>
      <c r="X14" s="4"/>
      <c r="Y14" s="27"/>
      <c r="Z14" s="27"/>
      <c r="AA14" s="27"/>
      <c r="AB14" s="27"/>
      <c r="AC14" s="27"/>
      <c r="AD14" s="27"/>
      <c r="AE14" s="27"/>
      <c r="AF14" s="27"/>
      <c r="AG14" s="4"/>
      <c r="AH14" s="4"/>
      <c r="AI14" s="27"/>
      <c r="AJ14" s="27"/>
      <c r="AK14" s="27"/>
      <c r="AL14" s="27"/>
      <c r="AM14" s="27"/>
      <c r="AN14" s="27"/>
      <c r="AO14" s="27"/>
      <c r="AP14" s="27"/>
      <c r="AQ14" s="27"/>
      <c r="AR14" s="27"/>
      <c r="AS14" s="5"/>
      <c r="AT14" s="5"/>
      <c r="AU14" s="5"/>
      <c r="AV14" s="5"/>
      <c r="AW14" s="5"/>
      <c r="AX14" s="5"/>
      <c r="AY14" s="5"/>
      <c r="AZ14" s="5"/>
      <c r="BA14" s="5"/>
      <c r="BB14" s="5"/>
      <c r="BC14" s="5"/>
      <c r="BD14" s="5"/>
      <c r="BE14" s="5"/>
      <c r="BF14" s="5"/>
      <c r="BG14" s="5"/>
      <c r="BH14" s="5"/>
    </row>
    <row r="15" spans="1:60" ht="13.5">
      <c r="B15" s="9" t="s">
        <v>224</v>
      </c>
      <c r="C15" s="9"/>
      <c r="D15" s="35"/>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28"/>
      <c r="AJ15" s="28"/>
      <c r="AK15" s="28"/>
      <c r="AL15" s="28"/>
      <c r="AM15" s="28"/>
      <c r="AN15" s="28"/>
      <c r="AO15" s="28"/>
      <c r="AP15" s="28"/>
      <c r="AQ15" s="28"/>
      <c r="AR15" s="28"/>
      <c r="AS15" s="5"/>
      <c r="AT15" s="5"/>
      <c r="AU15" s="5"/>
      <c r="AV15" s="5"/>
      <c r="AW15" s="5"/>
      <c r="AX15" s="5"/>
      <c r="AY15" s="5"/>
      <c r="AZ15" s="5"/>
      <c r="BA15" s="5"/>
      <c r="BB15" s="5"/>
      <c r="BC15" s="5"/>
      <c r="BD15" s="5"/>
      <c r="BE15" s="5"/>
      <c r="BF15" s="5"/>
      <c r="BG15" s="5"/>
      <c r="BH15" s="5"/>
    </row>
    <row r="16" spans="1:60" ht="13.5">
      <c r="B16" s="4" t="s">
        <v>25</v>
      </c>
      <c r="C16" s="34">
        <v>107.4</v>
      </c>
      <c r="D16" s="34">
        <v>104.3</v>
      </c>
      <c r="E16" s="34">
        <v>101.5</v>
      </c>
      <c r="F16" s="34">
        <v>101.7</v>
      </c>
      <c r="G16" s="34">
        <v>104.5</v>
      </c>
      <c r="H16" s="34">
        <v>102.48</v>
      </c>
      <c r="I16" s="34">
        <v>99.9</v>
      </c>
      <c r="J16" s="34">
        <v>97.2</v>
      </c>
      <c r="K16" s="34">
        <v>99.1</v>
      </c>
      <c r="L16" s="34">
        <v>96</v>
      </c>
      <c r="M16" s="34">
        <v>94.5</v>
      </c>
      <c r="N16" s="34">
        <v>91.7</v>
      </c>
      <c r="O16" s="34">
        <v>92.2</v>
      </c>
      <c r="P16" s="34">
        <v>89</v>
      </c>
      <c r="Q16" s="34">
        <v>89.1</v>
      </c>
      <c r="R16" s="34">
        <v>87.63</v>
      </c>
      <c r="S16" s="34">
        <v>89.54</v>
      </c>
      <c r="T16" s="34">
        <v>88.01</v>
      </c>
      <c r="U16" s="34">
        <v>85.8</v>
      </c>
      <c r="V16" s="34">
        <v>85.4</v>
      </c>
      <c r="W16" s="34">
        <v>83.7</v>
      </c>
      <c r="X16" s="34">
        <v>82.3</v>
      </c>
      <c r="Y16" s="34">
        <v>81.2</v>
      </c>
      <c r="Z16" s="34">
        <v>81</v>
      </c>
      <c r="AA16" s="34">
        <v>79</v>
      </c>
      <c r="AB16" s="34">
        <v>79</v>
      </c>
      <c r="AC16" s="34">
        <v>78</v>
      </c>
      <c r="AD16" s="27">
        <v>75.7</v>
      </c>
      <c r="AE16" s="27">
        <v>76.7</v>
      </c>
      <c r="AF16" s="27">
        <v>74.7</v>
      </c>
      <c r="AG16" s="27">
        <v>73.3</v>
      </c>
      <c r="AH16" s="27">
        <v>72.400000000000006</v>
      </c>
      <c r="AI16" s="27">
        <v>73.599999999999994</v>
      </c>
      <c r="AJ16" s="27">
        <v>75.099999999999994</v>
      </c>
      <c r="AK16" s="27">
        <v>74.3</v>
      </c>
      <c r="AL16" s="27">
        <v>73.3</v>
      </c>
      <c r="AM16" s="27">
        <v>75.099999999999994</v>
      </c>
      <c r="AN16" s="27">
        <v>73.900000000000006</v>
      </c>
      <c r="AO16" s="27">
        <v>73.099999999999994</v>
      </c>
      <c r="AP16" s="27">
        <v>71.8</v>
      </c>
      <c r="AQ16" s="27">
        <v>71.7</v>
      </c>
      <c r="AR16" s="27">
        <v>70.900000000000006</v>
      </c>
      <c r="AS16" s="13">
        <v>69.8</v>
      </c>
      <c r="AT16" s="13">
        <v>68.8</v>
      </c>
      <c r="AU16" s="13">
        <v>70.225179690086193</v>
      </c>
      <c r="AV16" s="13">
        <v>66.571488065840171</v>
      </c>
      <c r="AW16" s="13">
        <v>65.2</v>
      </c>
      <c r="AX16" s="13">
        <v>62.7</v>
      </c>
      <c r="AY16" s="13">
        <v>66.7</v>
      </c>
      <c r="AZ16" s="13">
        <v>65</v>
      </c>
      <c r="BA16" s="13">
        <v>64.3</v>
      </c>
      <c r="BB16" s="13">
        <v>63.3</v>
      </c>
      <c r="BC16" s="13">
        <v>64.5</v>
      </c>
      <c r="BD16" s="18">
        <v>63.1</v>
      </c>
      <c r="BE16" s="18">
        <v>62.3</v>
      </c>
      <c r="BF16" s="18">
        <v>60.1</v>
      </c>
      <c r="BG16" s="18">
        <v>61.2</v>
      </c>
      <c r="BH16" s="13">
        <v>57.1</v>
      </c>
    </row>
    <row r="17" spans="2:60" ht="13.5">
      <c r="B17" s="4" t="s">
        <v>26</v>
      </c>
      <c r="C17" s="34">
        <v>96.6</v>
      </c>
      <c r="D17" s="34">
        <v>93.5</v>
      </c>
      <c r="E17" s="34">
        <v>91.2</v>
      </c>
      <c r="F17" s="34">
        <v>92.9</v>
      </c>
      <c r="G17" s="34">
        <v>95.8</v>
      </c>
      <c r="H17" s="34">
        <v>93.7</v>
      </c>
      <c r="I17" s="34">
        <v>91.1</v>
      </c>
      <c r="J17" s="34">
        <v>88.5</v>
      </c>
      <c r="K17" s="34">
        <v>90.7</v>
      </c>
      <c r="L17" s="34">
        <v>87.6</v>
      </c>
      <c r="M17" s="34">
        <v>86.3</v>
      </c>
      <c r="N17" s="34">
        <v>83.8</v>
      </c>
      <c r="O17" s="34">
        <v>84.8</v>
      </c>
      <c r="P17" s="34">
        <v>79.3</v>
      </c>
      <c r="Q17" s="34">
        <v>79.3</v>
      </c>
      <c r="R17" s="34">
        <v>78</v>
      </c>
      <c r="S17" s="34">
        <v>80.099999999999994</v>
      </c>
      <c r="T17" s="34">
        <v>78.650000000000006</v>
      </c>
      <c r="U17" s="27">
        <v>76.8</v>
      </c>
      <c r="V17" s="27">
        <v>76.3</v>
      </c>
      <c r="W17" s="27">
        <v>74.5</v>
      </c>
      <c r="X17" s="27">
        <v>73.2</v>
      </c>
      <c r="Y17" s="27">
        <v>72.2</v>
      </c>
      <c r="Z17" s="27">
        <v>71.8</v>
      </c>
      <c r="AA17" s="27">
        <v>69.7</v>
      </c>
      <c r="AB17" s="27">
        <v>69.7</v>
      </c>
      <c r="AC17" s="27">
        <v>68.7</v>
      </c>
      <c r="AD17" s="27">
        <v>66.599999999999994</v>
      </c>
      <c r="AE17" s="27">
        <v>67.099999999999994</v>
      </c>
      <c r="AF17" s="27">
        <v>64.8</v>
      </c>
      <c r="AG17" s="27">
        <v>63.7</v>
      </c>
      <c r="AH17" s="27">
        <v>62.4</v>
      </c>
      <c r="AI17" s="27">
        <v>63.7</v>
      </c>
      <c r="AJ17" s="27">
        <v>65.099999999999994</v>
      </c>
      <c r="AK17" s="27">
        <v>64.400000000000006</v>
      </c>
      <c r="AL17" s="27">
        <v>63.3</v>
      </c>
      <c r="AM17" s="27">
        <v>64.8</v>
      </c>
      <c r="AN17" s="27">
        <v>63.3</v>
      </c>
      <c r="AO17" s="27">
        <v>62.7</v>
      </c>
      <c r="AP17" s="27">
        <v>61.1</v>
      </c>
      <c r="AQ17" s="27">
        <v>61.1</v>
      </c>
      <c r="AR17" s="27">
        <v>60.2</v>
      </c>
      <c r="AS17" s="13">
        <v>58.6</v>
      </c>
      <c r="AT17" s="13">
        <v>57.5</v>
      </c>
      <c r="AU17" s="13">
        <v>58.830584384091416</v>
      </c>
      <c r="AV17" s="13">
        <v>55.688409202193064</v>
      </c>
      <c r="AW17" s="13">
        <v>54.4</v>
      </c>
      <c r="AX17" s="13">
        <v>52.6</v>
      </c>
      <c r="AY17" s="13">
        <v>56.8</v>
      </c>
      <c r="AZ17" s="13">
        <v>55</v>
      </c>
      <c r="BA17" s="13">
        <v>54.3</v>
      </c>
      <c r="BB17" s="13">
        <v>53.2</v>
      </c>
      <c r="BC17" s="13">
        <v>54.2</v>
      </c>
      <c r="BD17" s="18">
        <v>52.4</v>
      </c>
      <c r="BE17" s="18">
        <v>51.2</v>
      </c>
      <c r="BF17" s="18">
        <v>49</v>
      </c>
      <c r="BG17" s="18">
        <v>49.9</v>
      </c>
      <c r="BH17" s="13">
        <v>45.4</v>
      </c>
    </row>
    <row r="18" spans="2:60" ht="13.5">
      <c r="B18" s="4" t="s">
        <v>50</v>
      </c>
      <c r="C18" s="34">
        <v>111.1</v>
      </c>
      <c r="D18" s="34">
        <v>108.4</v>
      </c>
      <c r="E18" s="34">
        <v>105.7</v>
      </c>
      <c r="F18" s="34">
        <v>105.8</v>
      </c>
      <c r="G18" s="34">
        <v>107.3</v>
      </c>
      <c r="H18" s="34">
        <v>104.7</v>
      </c>
      <c r="I18" s="34">
        <v>102.7</v>
      </c>
      <c r="J18" s="34">
        <v>100.2</v>
      </c>
      <c r="K18" s="34">
        <v>101.8</v>
      </c>
      <c r="L18" s="34">
        <v>98.6</v>
      </c>
      <c r="M18" s="34">
        <v>97.1</v>
      </c>
      <c r="N18" s="34">
        <v>94.4</v>
      </c>
      <c r="O18" s="34">
        <v>94.8</v>
      </c>
      <c r="P18" s="34">
        <v>91.9</v>
      </c>
      <c r="Q18" s="34">
        <v>90.2</v>
      </c>
      <c r="R18" s="34">
        <v>88.11</v>
      </c>
      <c r="S18" s="34">
        <v>89.25</v>
      </c>
      <c r="T18" s="34">
        <v>87.83</v>
      </c>
      <c r="U18" s="34">
        <v>85.6</v>
      </c>
      <c r="V18" s="34">
        <v>85.3</v>
      </c>
      <c r="W18" s="34">
        <v>84</v>
      </c>
      <c r="X18" s="34">
        <v>82.7</v>
      </c>
      <c r="Y18" s="34">
        <v>81.5</v>
      </c>
      <c r="Z18" s="34">
        <v>80</v>
      </c>
      <c r="AA18" s="27">
        <v>78.2</v>
      </c>
      <c r="AB18" s="27">
        <v>77.3</v>
      </c>
      <c r="AC18" s="27">
        <v>75.900000000000006</v>
      </c>
      <c r="AD18" s="27">
        <v>74.5</v>
      </c>
      <c r="AE18" s="27">
        <v>75.599999999999994</v>
      </c>
      <c r="AF18" s="27">
        <v>74.3</v>
      </c>
      <c r="AG18" s="34">
        <v>73.2</v>
      </c>
      <c r="AH18" s="34">
        <v>71.599999999999994</v>
      </c>
      <c r="AI18" s="34">
        <v>72.8</v>
      </c>
      <c r="AJ18" s="34">
        <v>72.599999999999994</v>
      </c>
      <c r="AK18" s="34">
        <v>71.400000000000006</v>
      </c>
      <c r="AL18" s="34">
        <v>69.900000000000006</v>
      </c>
      <c r="AM18" s="34">
        <v>70.7</v>
      </c>
      <c r="AN18" s="34">
        <v>69</v>
      </c>
      <c r="AO18" s="27">
        <v>67.7</v>
      </c>
      <c r="AP18" s="27">
        <f>55.4+10.7</f>
        <v>66.099999999999994</v>
      </c>
      <c r="AQ18" s="27">
        <v>66.5</v>
      </c>
      <c r="AR18" s="27">
        <v>65.5</v>
      </c>
      <c r="AS18" s="18">
        <v>64.900000000000006</v>
      </c>
      <c r="AT18" s="18">
        <v>63.5</v>
      </c>
      <c r="AU18" s="18">
        <v>62.700910590225256</v>
      </c>
      <c r="AV18" s="18">
        <v>61.671462149954579</v>
      </c>
      <c r="AW18" s="18">
        <v>60.5</v>
      </c>
      <c r="AX18" s="18">
        <v>59.4</v>
      </c>
      <c r="AY18" s="18">
        <v>64.5</v>
      </c>
      <c r="AZ18" s="18">
        <v>63.4</v>
      </c>
      <c r="BA18" s="18">
        <v>62.7</v>
      </c>
      <c r="BB18" s="18">
        <v>61.5</v>
      </c>
      <c r="BC18" s="18">
        <v>61.6</v>
      </c>
      <c r="BD18" s="18">
        <v>60.5</v>
      </c>
      <c r="BE18" s="18">
        <v>60.2</v>
      </c>
      <c r="BF18" s="18">
        <v>59.2</v>
      </c>
      <c r="BG18" s="18">
        <v>60.2</v>
      </c>
      <c r="BH18" s="18">
        <v>58.2</v>
      </c>
    </row>
    <row r="19" spans="2:60" ht="13.5">
      <c r="B19" s="4" t="s">
        <v>41</v>
      </c>
      <c r="C19" s="34">
        <v>100.3</v>
      </c>
      <c r="D19" s="34">
        <v>97.6</v>
      </c>
      <c r="E19" s="34">
        <v>95.4</v>
      </c>
      <c r="F19" s="34" t="s">
        <v>346</v>
      </c>
      <c r="G19" s="34">
        <v>98.5</v>
      </c>
      <c r="H19" s="34">
        <v>95.9</v>
      </c>
      <c r="I19" s="34">
        <v>94</v>
      </c>
      <c r="J19" s="34">
        <v>91.5</v>
      </c>
      <c r="K19" s="34">
        <v>93.4</v>
      </c>
      <c r="L19" s="34">
        <v>90.2</v>
      </c>
      <c r="M19" s="34">
        <v>89</v>
      </c>
      <c r="N19" s="34">
        <v>86.5</v>
      </c>
      <c r="O19" s="34">
        <v>87.4</v>
      </c>
      <c r="P19" s="34">
        <v>82.2</v>
      </c>
      <c r="Q19" s="34">
        <v>80.400000000000006</v>
      </c>
      <c r="R19" s="34">
        <v>78.44</v>
      </c>
      <c r="S19" s="34">
        <v>79.77</v>
      </c>
      <c r="T19" s="34">
        <v>78.47</v>
      </c>
      <c r="U19" s="34">
        <v>76.55</v>
      </c>
      <c r="V19" s="34">
        <v>76.25</v>
      </c>
      <c r="W19" s="34">
        <v>74.8</v>
      </c>
      <c r="X19" s="34">
        <v>73.599999999999994</v>
      </c>
      <c r="Y19" s="42">
        <v>72.400000000000006</v>
      </c>
      <c r="Z19" s="42">
        <v>70.8</v>
      </c>
      <c r="AA19" s="42">
        <v>69</v>
      </c>
      <c r="AB19" s="42">
        <v>68</v>
      </c>
      <c r="AC19" s="40">
        <v>66.7</v>
      </c>
      <c r="AD19" s="40">
        <v>65.400000000000006</v>
      </c>
      <c r="AE19" s="34">
        <v>66</v>
      </c>
      <c r="AF19" s="27">
        <v>64.400000000000006</v>
      </c>
      <c r="AG19" s="27">
        <v>63.6</v>
      </c>
      <c r="AH19" s="27">
        <v>61.6</v>
      </c>
      <c r="AI19" s="27">
        <v>62.9</v>
      </c>
      <c r="AJ19" s="27">
        <v>62.6</v>
      </c>
      <c r="AK19" s="27">
        <v>61.5</v>
      </c>
      <c r="AL19" s="27">
        <v>59.9</v>
      </c>
      <c r="AM19" s="27">
        <v>60.4</v>
      </c>
      <c r="AN19" s="27">
        <v>58.4</v>
      </c>
      <c r="AO19" s="27">
        <v>57.3</v>
      </c>
      <c r="AP19" s="27">
        <v>55.4</v>
      </c>
      <c r="AQ19" s="27">
        <v>55.9</v>
      </c>
      <c r="AR19" s="27">
        <v>54.8</v>
      </c>
      <c r="AS19" s="13">
        <v>53.7</v>
      </c>
      <c r="AT19" s="13">
        <v>52.2</v>
      </c>
      <c r="AU19" s="13">
        <v>51.306315284230493</v>
      </c>
      <c r="AV19" s="13">
        <v>50.788383286307464</v>
      </c>
      <c r="AW19" s="13">
        <v>49.7</v>
      </c>
      <c r="AX19" s="13">
        <v>49.3</v>
      </c>
      <c r="AY19" s="13">
        <v>54.5</v>
      </c>
      <c r="AZ19" s="13">
        <v>53.4</v>
      </c>
      <c r="BA19" s="13">
        <v>52.7</v>
      </c>
      <c r="BB19" s="13">
        <v>51.4</v>
      </c>
      <c r="BC19" s="13">
        <v>51.4</v>
      </c>
      <c r="BD19" s="18">
        <v>49.8</v>
      </c>
      <c r="BE19" s="18">
        <v>49.1</v>
      </c>
      <c r="BF19" s="18">
        <v>48.1</v>
      </c>
      <c r="BG19" s="18">
        <v>48.9</v>
      </c>
      <c r="BH19" s="13">
        <v>46.6</v>
      </c>
    </row>
    <row r="20" spans="2:60" ht="13.5">
      <c r="D20" s="35"/>
      <c r="Y20" s="25"/>
      <c r="AA20" s="25"/>
      <c r="AB20" s="25"/>
      <c r="AC20" s="25"/>
      <c r="AD20" s="25"/>
      <c r="AE20" s="25"/>
      <c r="AF20" s="25"/>
      <c r="AI20" s="25"/>
      <c r="AJ20" s="25"/>
      <c r="AK20" s="25"/>
      <c r="AS20" s="5"/>
      <c r="AT20" s="5"/>
      <c r="AU20" s="5"/>
      <c r="AV20" s="5"/>
      <c r="AW20" s="5"/>
      <c r="AX20" s="5"/>
      <c r="AY20" s="5"/>
      <c r="AZ20" s="5"/>
      <c r="BA20" s="5"/>
      <c r="BB20" s="5"/>
      <c r="BC20" s="5"/>
      <c r="BD20" s="5"/>
      <c r="BE20" s="5"/>
      <c r="BF20" s="5"/>
      <c r="BG20" s="5"/>
      <c r="BH20" s="5"/>
    </row>
    <row r="21" spans="2:60" ht="13.5">
      <c r="B21" s="9" t="s">
        <v>27</v>
      </c>
      <c r="C21" s="9"/>
      <c r="D21" s="35"/>
      <c r="E21" s="9"/>
      <c r="F21" s="9"/>
      <c r="G21" s="9"/>
      <c r="H21" s="9"/>
      <c r="I21" s="9"/>
      <c r="J21" s="9"/>
      <c r="K21" s="9"/>
      <c r="L21" s="9"/>
      <c r="M21" s="9"/>
      <c r="N21" s="9"/>
      <c r="O21" s="9"/>
      <c r="P21" s="9"/>
      <c r="Q21" s="9"/>
      <c r="R21" s="9"/>
      <c r="S21" s="9"/>
      <c r="T21" s="9"/>
      <c r="U21" s="9"/>
      <c r="V21" s="9"/>
      <c r="W21" s="9"/>
      <c r="X21" s="9"/>
      <c r="Y21" s="28"/>
      <c r="Z21" s="28"/>
      <c r="AA21" s="28"/>
      <c r="AB21" s="28"/>
      <c r="AC21" s="28"/>
      <c r="AD21" s="28"/>
      <c r="AE21" s="28"/>
      <c r="AF21" s="28"/>
      <c r="AG21" s="9"/>
      <c r="AH21" s="9"/>
      <c r="AI21" s="28"/>
      <c r="AJ21" s="28"/>
      <c r="AK21" s="28"/>
      <c r="AL21" s="28"/>
      <c r="AM21" s="28"/>
      <c r="AN21" s="28"/>
      <c r="AO21" s="28"/>
      <c r="AP21" s="28"/>
      <c r="AQ21" s="28"/>
      <c r="AR21" s="28"/>
      <c r="AS21" s="5"/>
      <c r="AT21" s="5"/>
      <c r="AU21" s="5"/>
      <c r="AV21" s="5"/>
      <c r="AW21" s="5"/>
      <c r="AX21" s="5"/>
      <c r="AY21" s="5"/>
      <c r="AZ21" s="5"/>
      <c r="BA21" s="5"/>
      <c r="BB21" s="5"/>
      <c r="BC21" s="5"/>
      <c r="BD21" s="5"/>
      <c r="BE21" s="5"/>
      <c r="BF21" s="5"/>
      <c r="BG21" s="5"/>
      <c r="BH21" s="5"/>
    </row>
    <row r="22" spans="2:60" ht="13.5" customHeight="1">
      <c r="B22" s="4" t="s">
        <v>4</v>
      </c>
      <c r="C22" s="35">
        <v>2.73</v>
      </c>
      <c r="D22" s="35">
        <v>10.29</v>
      </c>
      <c r="E22" s="35">
        <v>7.79</v>
      </c>
      <c r="F22" s="35">
        <v>5.18</v>
      </c>
      <c r="G22" s="35">
        <v>2.44</v>
      </c>
      <c r="H22" s="35">
        <v>9.57</v>
      </c>
      <c r="I22" s="35">
        <v>7.7</v>
      </c>
      <c r="J22" s="35">
        <v>5.32</v>
      </c>
      <c r="K22" s="35">
        <v>2.5099999999999998</v>
      </c>
      <c r="L22" s="35">
        <v>8.7899999999999991</v>
      </c>
      <c r="M22" s="35">
        <v>6.85</v>
      </c>
      <c r="N22" s="35">
        <v>4.72</v>
      </c>
      <c r="O22" s="35">
        <v>2.19</v>
      </c>
      <c r="P22" s="35">
        <v>7.8</v>
      </c>
      <c r="Q22" s="27">
        <v>6.19</v>
      </c>
      <c r="R22" s="27">
        <v>4.04</v>
      </c>
      <c r="S22" s="27">
        <v>1.53</v>
      </c>
      <c r="T22" s="27">
        <v>7.26</v>
      </c>
      <c r="U22" s="27">
        <v>5.49</v>
      </c>
      <c r="V22" s="27">
        <v>3.56</v>
      </c>
      <c r="W22" s="27">
        <v>1.31</v>
      </c>
      <c r="X22" s="27">
        <v>5.31</v>
      </c>
      <c r="Y22" s="27">
        <v>4.12</v>
      </c>
      <c r="Z22" s="27">
        <v>2.69</v>
      </c>
      <c r="AA22" s="27">
        <v>0.93</v>
      </c>
      <c r="AB22" s="27">
        <v>6.21</v>
      </c>
      <c r="AC22" s="27">
        <v>4.82</v>
      </c>
      <c r="AD22" s="27">
        <v>3.35</v>
      </c>
      <c r="AE22" s="27">
        <v>1.46</v>
      </c>
      <c r="AF22" s="27">
        <v>5.73</v>
      </c>
      <c r="AG22" s="35">
        <v>4.6500000000000004</v>
      </c>
      <c r="AH22" s="35">
        <v>3.02</v>
      </c>
      <c r="AI22" s="35">
        <v>1.18</v>
      </c>
      <c r="AJ22" s="35">
        <v>6.05</v>
      </c>
      <c r="AK22" s="35">
        <v>4.87</v>
      </c>
      <c r="AL22" s="35">
        <v>3.3</v>
      </c>
      <c r="AM22" s="35">
        <v>1.44</v>
      </c>
      <c r="AN22" s="35">
        <v>6</v>
      </c>
      <c r="AO22" s="27">
        <v>4.92</v>
      </c>
      <c r="AP22" s="27">
        <v>3.43</v>
      </c>
      <c r="AQ22" s="27">
        <v>1.39</v>
      </c>
      <c r="AR22" s="27">
        <v>5.14</v>
      </c>
      <c r="AS22" s="20">
        <v>4.63</v>
      </c>
      <c r="AT22" s="20">
        <v>3.22</v>
      </c>
      <c r="AU22" s="20">
        <v>1.27</v>
      </c>
      <c r="AV22" s="24">
        <v>4.7</v>
      </c>
      <c r="AW22" s="24">
        <v>3.61</v>
      </c>
      <c r="AX22" s="24">
        <v>2.37</v>
      </c>
      <c r="AY22" s="20">
        <v>1.08</v>
      </c>
      <c r="AZ22" s="20">
        <v>3.68</v>
      </c>
      <c r="BA22" s="20">
        <v>3.63</v>
      </c>
      <c r="BB22" s="20">
        <v>2.59</v>
      </c>
      <c r="BC22" s="20">
        <v>1.22</v>
      </c>
      <c r="BD22" s="22">
        <v>5.17</v>
      </c>
      <c r="BE22" s="22">
        <v>4.83</v>
      </c>
      <c r="BF22" s="22">
        <v>3.84</v>
      </c>
      <c r="BG22" s="22">
        <v>2.35</v>
      </c>
      <c r="BH22" s="20">
        <v>4.82</v>
      </c>
    </row>
    <row r="23" spans="2:60" ht="14.25" customHeight="1">
      <c r="AS23" s="5"/>
      <c r="AT23" s="5"/>
      <c r="AU23" s="5"/>
      <c r="AV23" s="5"/>
      <c r="AW23" s="5"/>
      <c r="AX23" s="5"/>
      <c r="AY23" s="5"/>
      <c r="AZ23" s="5"/>
      <c r="BA23" s="5"/>
      <c r="BB23" s="5"/>
      <c r="BC23" s="5"/>
      <c r="BD23" s="5"/>
      <c r="BE23" s="5"/>
      <c r="BF23" s="5"/>
      <c r="BG23" s="5"/>
      <c r="BH23" s="5"/>
    </row>
    <row r="24" spans="2:60" ht="14.25" customHeight="1">
      <c r="B24" s="37"/>
      <c r="C24" s="37"/>
      <c r="D24" s="37"/>
      <c r="E24" s="37"/>
      <c r="F24" s="37"/>
      <c r="G24" s="37"/>
      <c r="H24" s="37"/>
      <c r="I24" s="37"/>
      <c r="J24" s="37"/>
      <c r="K24" s="37"/>
      <c r="L24" s="37"/>
      <c r="M24" s="37"/>
      <c r="N24" s="37"/>
      <c r="O24" s="37"/>
      <c r="P24" s="37"/>
      <c r="Q24" s="37"/>
      <c r="R24" s="37"/>
      <c r="S24" s="37"/>
      <c r="T24" s="37"/>
      <c r="U24" s="37"/>
      <c r="V24" s="37"/>
      <c r="W24" s="37"/>
      <c r="X24" s="37"/>
      <c r="Y24" s="37"/>
      <c r="Z24" s="29"/>
      <c r="AA24" s="37"/>
      <c r="AB24" s="37"/>
      <c r="AC24" s="37"/>
      <c r="AD24" s="37"/>
      <c r="AE24" s="37"/>
      <c r="AF24" s="37"/>
      <c r="AG24" s="37"/>
      <c r="AH24" s="37"/>
      <c r="AI24" s="37"/>
      <c r="AJ24" s="37"/>
      <c r="AK24" s="37"/>
      <c r="AL24" s="29"/>
      <c r="AM24" s="29"/>
      <c r="AN24" s="29"/>
      <c r="AO24" s="29"/>
      <c r="AP24" s="29"/>
      <c r="AQ24" s="29"/>
      <c r="AR24" s="29"/>
      <c r="AS24" s="5"/>
      <c r="AT24" s="5"/>
      <c r="AU24" s="5"/>
      <c r="AV24" s="5"/>
      <c r="AW24" s="27"/>
      <c r="AX24" s="5"/>
      <c r="AY24" s="5"/>
      <c r="AZ24" s="5"/>
      <c r="BA24" s="5"/>
      <c r="BB24" s="5"/>
      <c r="BC24" s="5"/>
      <c r="BD24" s="5"/>
      <c r="BE24" s="5"/>
      <c r="BF24" s="5"/>
      <c r="BG24" s="5"/>
      <c r="BH24" s="5"/>
    </row>
    <row r="25" spans="2:60" ht="14.25" customHeight="1">
      <c r="B25" s="37"/>
      <c r="C25" s="37"/>
      <c r="D25" s="37"/>
      <c r="E25" s="37"/>
      <c r="F25" s="37"/>
      <c r="G25" s="37"/>
      <c r="H25" s="37"/>
      <c r="I25" s="37"/>
      <c r="J25" s="37"/>
      <c r="K25" s="37"/>
      <c r="L25" s="37"/>
      <c r="M25" s="37"/>
      <c r="N25" s="37"/>
      <c r="O25" s="37"/>
      <c r="P25" s="37"/>
      <c r="Q25" s="37"/>
      <c r="R25" s="37"/>
      <c r="S25" s="37"/>
      <c r="T25" s="37"/>
      <c r="U25" s="37"/>
      <c r="V25" s="37"/>
      <c r="W25" s="37"/>
      <c r="X25" s="37"/>
      <c r="Y25" s="37"/>
      <c r="Z25" s="29"/>
      <c r="AA25" s="37"/>
      <c r="AB25" s="37"/>
      <c r="AC25" s="37"/>
      <c r="AD25" s="37"/>
      <c r="AE25" s="37"/>
      <c r="AF25" s="37"/>
      <c r="AG25" s="37"/>
      <c r="AH25" s="37"/>
      <c r="AI25" s="37"/>
      <c r="AJ25" s="37"/>
      <c r="AK25" s="37"/>
      <c r="AL25" s="29"/>
      <c r="AM25" s="29"/>
      <c r="AN25" s="29"/>
      <c r="AO25" s="29"/>
      <c r="AP25" s="29"/>
      <c r="AQ25" s="29"/>
      <c r="AR25" s="29"/>
      <c r="AS25" s="5"/>
      <c r="AT25" s="5"/>
      <c r="AU25" s="5"/>
      <c r="AV25" s="5"/>
      <c r="AW25" s="5"/>
      <c r="AX25" s="5"/>
      <c r="AY25" s="5"/>
      <c r="AZ25" s="5"/>
      <c r="BA25" s="5"/>
      <c r="BB25" s="5"/>
      <c r="BC25" s="5"/>
      <c r="BD25" s="5"/>
      <c r="BE25" s="5"/>
      <c r="BF25" s="5"/>
      <c r="BG25" s="5"/>
      <c r="BH25" s="5"/>
    </row>
    <row r="26" spans="2:60" ht="13.5">
      <c r="B26" s="111" t="s">
        <v>9</v>
      </c>
      <c r="C26" s="116" t="s">
        <v>420</v>
      </c>
      <c r="D26" s="116" t="s">
        <v>393</v>
      </c>
      <c r="E26" s="116" t="s">
        <v>358</v>
      </c>
      <c r="F26" s="116" t="s">
        <v>343</v>
      </c>
      <c r="G26" s="116" t="s">
        <v>291</v>
      </c>
      <c r="H26" s="116" t="s">
        <v>286</v>
      </c>
      <c r="I26" s="116" t="s">
        <v>277</v>
      </c>
      <c r="J26" s="116" t="s">
        <v>273</v>
      </c>
      <c r="K26" s="116" t="s">
        <v>254</v>
      </c>
      <c r="L26" s="116" t="s">
        <v>251</v>
      </c>
      <c r="M26" s="116" t="s">
        <v>243</v>
      </c>
      <c r="N26" s="116" t="s">
        <v>235</v>
      </c>
      <c r="O26" s="116" t="s">
        <v>232</v>
      </c>
      <c r="P26" s="116" t="s">
        <v>249</v>
      </c>
      <c r="Q26" s="116" t="s">
        <v>223</v>
      </c>
      <c r="R26" s="116" t="s">
        <v>216</v>
      </c>
      <c r="S26" s="116" t="s">
        <v>207</v>
      </c>
      <c r="T26" s="116" t="s">
        <v>190</v>
      </c>
      <c r="U26" s="116" t="s">
        <v>187</v>
      </c>
      <c r="V26" s="116" t="s">
        <v>183</v>
      </c>
      <c r="W26" s="116" t="s">
        <v>180</v>
      </c>
      <c r="X26" s="116" t="s">
        <v>176</v>
      </c>
      <c r="Y26" s="116" t="s">
        <v>173</v>
      </c>
      <c r="Z26" s="116" t="s">
        <v>170</v>
      </c>
      <c r="AA26" s="114" t="s">
        <v>167</v>
      </c>
      <c r="AB26" s="114" t="s">
        <v>163</v>
      </c>
      <c r="AC26" s="114" t="s">
        <v>161</v>
      </c>
      <c r="AD26" s="114" t="s">
        <v>159</v>
      </c>
      <c r="AE26" s="114" t="s">
        <v>146</v>
      </c>
      <c r="AF26" s="114" t="s">
        <v>145</v>
      </c>
      <c r="AG26" s="114" t="s">
        <v>140</v>
      </c>
      <c r="AH26" s="114" t="s">
        <v>132</v>
      </c>
      <c r="AI26" s="114" t="s">
        <v>123</v>
      </c>
      <c r="AJ26" s="114" t="s">
        <v>122</v>
      </c>
      <c r="AK26" s="114" t="s">
        <v>119</v>
      </c>
      <c r="AL26" s="114" t="s">
        <v>117</v>
      </c>
      <c r="AM26" s="114" t="s">
        <v>115</v>
      </c>
      <c r="AN26" s="114" t="s">
        <v>113</v>
      </c>
      <c r="AO26" s="114" t="s">
        <v>99</v>
      </c>
      <c r="AP26" s="114" t="s">
        <v>97</v>
      </c>
      <c r="AQ26" s="114" t="s">
        <v>96</v>
      </c>
      <c r="AR26" s="114" t="s">
        <v>93</v>
      </c>
      <c r="AS26" s="114" t="s">
        <v>92</v>
      </c>
      <c r="AT26" s="114" t="s">
        <v>90</v>
      </c>
      <c r="AU26" s="114" t="s">
        <v>83</v>
      </c>
      <c r="AV26" s="114" t="s">
        <v>79</v>
      </c>
      <c r="AW26" s="114" t="s">
        <v>74</v>
      </c>
      <c r="AX26" s="114" t="s">
        <v>70</v>
      </c>
      <c r="AY26" s="114" t="s">
        <v>68</v>
      </c>
      <c r="AZ26" s="114" t="s">
        <v>105</v>
      </c>
      <c r="BA26" s="114" t="s">
        <v>106</v>
      </c>
      <c r="BB26" s="114" t="s">
        <v>107</v>
      </c>
      <c r="BC26" s="114" t="s">
        <v>108</v>
      </c>
      <c r="BD26" s="117" t="s">
        <v>109</v>
      </c>
      <c r="BE26" s="117" t="s">
        <v>110</v>
      </c>
      <c r="BF26" s="114" t="s">
        <v>111</v>
      </c>
      <c r="BG26" s="114" t="s">
        <v>112</v>
      </c>
      <c r="BH26" s="114" t="s">
        <v>11</v>
      </c>
    </row>
    <row r="27" spans="2:60" ht="13.5">
      <c r="B27" s="1" t="s">
        <v>209</v>
      </c>
      <c r="C27" s="1"/>
      <c r="D27" s="1"/>
      <c r="E27" s="1"/>
      <c r="F27" s="1"/>
      <c r="G27" s="1"/>
      <c r="H27" s="1"/>
      <c r="I27" s="1"/>
      <c r="J27" s="1"/>
      <c r="K27" s="1"/>
      <c r="L27" s="71"/>
      <c r="M27" s="1"/>
      <c r="N27" s="1"/>
      <c r="O27" s="1"/>
      <c r="P27" s="1"/>
      <c r="Q27" s="1"/>
      <c r="R27" s="1"/>
      <c r="S27" s="1"/>
      <c r="T27" s="1"/>
      <c r="U27" s="1"/>
      <c r="V27" s="1"/>
      <c r="W27" s="1"/>
      <c r="X27" s="1"/>
      <c r="Y27" s="1"/>
      <c r="Z27" s="30"/>
      <c r="AA27" s="1"/>
      <c r="AB27" s="1"/>
      <c r="AC27" s="1"/>
      <c r="AD27" s="1"/>
      <c r="AE27" s="1"/>
      <c r="AF27" s="1"/>
      <c r="AG27" s="1"/>
      <c r="AH27" s="1"/>
      <c r="AI27" s="5"/>
      <c r="AJ27" s="5"/>
      <c r="AK27" s="5"/>
      <c r="AL27" s="5"/>
      <c r="AM27" s="5"/>
      <c r="AN27" s="5"/>
      <c r="AO27" s="5"/>
      <c r="AP27" s="5"/>
      <c r="AQ27" s="5"/>
      <c r="AR27" s="5"/>
      <c r="AS27" s="5"/>
      <c r="AT27" s="5"/>
      <c r="AU27" s="5"/>
      <c r="AV27" s="5"/>
      <c r="AW27" s="5"/>
      <c r="AX27" s="5"/>
      <c r="AY27" s="5"/>
      <c r="AZ27" s="5"/>
      <c r="BA27" s="5"/>
      <c r="BB27" s="5"/>
      <c r="BC27" s="5"/>
      <c r="BD27" s="38"/>
      <c r="BE27" s="38"/>
      <c r="BF27" s="5"/>
      <c r="BG27" s="5"/>
      <c r="BH27" s="5"/>
    </row>
    <row r="28" spans="2:60" ht="13.5">
      <c r="B28" s="4" t="s">
        <v>1</v>
      </c>
      <c r="C28" s="14">
        <v>2931529</v>
      </c>
      <c r="D28" s="14">
        <v>2792981</v>
      </c>
      <c r="E28" s="14">
        <v>2824574</v>
      </c>
      <c r="F28" s="14">
        <v>2849376</v>
      </c>
      <c r="G28" s="14">
        <v>2802044</v>
      </c>
      <c r="H28" s="14">
        <v>2704908</v>
      </c>
      <c r="I28" s="14">
        <v>2753086</v>
      </c>
      <c r="J28" s="14">
        <v>2699258</v>
      </c>
      <c r="K28" s="14">
        <v>2700042</v>
      </c>
      <c r="L28" s="14">
        <v>2591499</v>
      </c>
      <c r="M28" s="14">
        <v>2701362</v>
      </c>
      <c r="N28" s="14">
        <v>2671181</v>
      </c>
      <c r="O28" s="14">
        <v>2693796</v>
      </c>
      <c r="P28" s="14">
        <v>2663748</v>
      </c>
      <c r="Q28" s="14">
        <v>3009340</v>
      </c>
      <c r="R28" s="14">
        <v>2891007</v>
      </c>
      <c r="S28" s="14">
        <v>2860836</v>
      </c>
      <c r="T28" s="14">
        <v>2634444</v>
      </c>
      <c r="U28" s="14">
        <v>2725667</v>
      </c>
      <c r="V28" s="14">
        <v>2671803</v>
      </c>
      <c r="W28" s="14">
        <v>2660266</v>
      </c>
      <c r="X28" s="14">
        <v>2488491</v>
      </c>
      <c r="Y28" s="14">
        <v>2595498</v>
      </c>
      <c r="Z28" s="14">
        <v>2622988</v>
      </c>
      <c r="AA28" s="14">
        <v>2673276</v>
      </c>
      <c r="AB28" s="14">
        <v>2164713</v>
      </c>
      <c r="AC28" s="14">
        <v>2510204</v>
      </c>
      <c r="AD28" s="14">
        <v>2372620</v>
      </c>
      <c r="AE28" s="14">
        <v>2284496</v>
      </c>
      <c r="AF28" s="14">
        <v>2040836</v>
      </c>
      <c r="AG28" s="14">
        <v>2234226</v>
      </c>
      <c r="AH28" s="14">
        <v>2234485</v>
      </c>
      <c r="AI28" s="14">
        <v>2150517.1863100976</v>
      </c>
      <c r="AJ28" s="5"/>
      <c r="AK28" s="5"/>
      <c r="AL28" s="5"/>
      <c r="AM28" s="5"/>
      <c r="AN28" s="5"/>
      <c r="AO28" s="5"/>
      <c r="AP28" s="5"/>
      <c r="AQ28" s="5"/>
      <c r="AR28" s="5"/>
      <c r="AS28" s="5"/>
      <c r="AT28" s="5"/>
      <c r="AU28" s="5"/>
      <c r="AV28" s="5"/>
      <c r="AW28" s="5"/>
      <c r="AX28" s="5"/>
      <c r="AY28" s="5"/>
      <c r="AZ28" s="5"/>
      <c r="BA28" s="5"/>
      <c r="BB28" s="5"/>
      <c r="BC28" s="5"/>
      <c r="BD28" s="38"/>
      <c r="BE28" s="38"/>
      <c r="BF28" s="5"/>
      <c r="BG28" s="5"/>
      <c r="BH28" s="5"/>
    </row>
    <row r="29" spans="2:60" ht="13.5">
      <c r="B29" s="4" t="s">
        <v>47</v>
      </c>
      <c r="C29" s="14">
        <v>936405</v>
      </c>
      <c r="D29" s="14">
        <v>850228</v>
      </c>
      <c r="E29" s="14">
        <v>887089</v>
      </c>
      <c r="F29" s="14">
        <v>918156</v>
      </c>
      <c r="G29" s="14">
        <v>878762</v>
      </c>
      <c r="H29" s="14">
        <v>815687</v>
      </c>
      <c r="I29" s="14">
        <v>879977</v>
      </c>
      <c r="J29" s="14">
        <v>862129</v>
      </c>
      <c r="K29" s="14">
        <v>878585</v>
      </c>
      <c r="L29" s="14">
        <v>730888</v>
      </c>
      <c r="M29" s="14">
        <v>872165</v>
      </c>
      <c r="N29" s="14">
        <f>244849+261844+312894</f>
        <v>819587</v>
      </c>
      <c r="O29" s="14">
        <v>797894</v>
      </c>
      <c r="P29" s="14">
        <v>685134</v>
      </c>
      <c r="Q29" s="14">
        <v>922214</v>
      </c>
      <c r="R29" s="14">
        <v>861483</v>
      </c>
      <c r="S29" s="14">
        <v>826015</v>
      </c>
      <c r="T29" s="14">
        <v>681738</v>
      </c>
      <c r="U29" s="14">
        <v>807286</v>
      </c>
      <c r="V29" s="14">
        <v>788625</v>
      </c>
      <c r="W29" s="14">
        <v>829013</v>
      </c>
      <c r="X29" s="14">
        <v>689584</v>
      </c>
      <c r="Y29" s="14">
        <v>780065</v>
      </c>
      <c r="Z29" s="14">
        <v>806342</v>
      </c>
      <c r="AA29" s="14">
        <v>939106</v>
      </c>
      <c r="AB29" s="14">
        <v>576149</v>
      </c>
      <c r="AC29" s="14">
        <v>879734</v>
      </c>
      <c r="AD29" s="14">
        <v>770890</v>
      </c>
      <c r="AE29" s="14">
        <v>715020</v>
      </c>
      <c r="AF29" s="14">
        <v>538565</v>
      </c>
      <c r="AG29" s="14">
        <v>730649</v>
      </c>
      <c r="AH29" s="14">
        <v>709239</v>
      </c>
      <c r="AI29" s="14">
        <v>660867</v>
      </c>
      <c r="AJ29" s="5"/>
      <c r="AK29" s="5"/>
      <c r="AL29" s="5"/>
      <c r="AM29" s="5"/>
      <c r="AN29" s="5"/>
      <c r="AO29" s="5"/>
      <c r="AP29" s="5"/>
      <c r="AQ29" s="5"/>
      <c r="AR29" s="5"/>
      <c r="AS29" s="5"/>
      <c r="AT29" s="5"/>
      <c r="AU29" s="5"/>
      <c r="AV29" s="5"/>
      <c r="AW29" s="5"/>
      <c r="AX29" s="5"/>
      <c r="AY29" s="5"/>
      <c r="AZ29" s="5"/>
      <c r="BA29" s="5"/>
      <c r="BB29" s="5"/>
      <c r="BC29" s="5"/>
      <c r="BD29" s="38"/>
      <c r="BE29" s="38"/>
      <c r="BF29" s="5"/>
      <c r="BG29" s="5"/>
      <c r="BH29" s="5"/>
    </row>
    <row r="30" spans="2:60" ht="13.5">
      <c r="B30" s="4" t="s">
        <v>126</v>
      </c>
      <c r="C30" s="14">
        <v>86063</v>
      </c>
      <c r="D30" s="14">
        <v>79360</v>
      </c>
      <c r="E30" s="14">
        <v>82059</v>
      </c>
      <c r="F30" s="14">
        <v>80636</v>
      </c>
      <c r="G30" s="14">
        <v>78040</v>
      </c>
      <c r="H30" s="14">
        <v>73040</v>
      </c>
      <c r="I30" s="14">
        <v>68550</v>
      </c>
      <c r="J30" s="14">
        <v>58801</v>
      </c>
      <c r="K30" s="14">
        <v>57153</v>
      </c>
      <c r="L30" s="14">
        <v>52549</v>
      </c>
      <c r="M30" s="14">
        <v>44414</v>
      </c>
      <c r="N30" s="14">
        <f>42188+2097</f>
        <v>44285</v>
      </c>
      <c r="O30" s="14">
        <v>40178</v>
      </c>
      <c r="P30" s="14">
        <v>38066</v>
      </c>
      <c r="Q30" s="14">
        <v>36582</v>
      </c>
      <c r="R30" s="14">
        <v>40670</v>
      </c>
      <c r="S30" s="14">
        <v>41913</v>
      </c>
      <c r="T30" s="14">
        <v>41464</v>
      </c>
      <c r="U30" s="14">
        <v>45067</v>
      </c>
      <c r="V30" s="14">
        <v>46049</v>
      </c>
      <c r="W30" s="14">
        <v>52710</v>
      </c>
      <c r="X30" s="14">
        <v>58190</v>
      </c>
      <c r="Y30" s="14">
        <v>57556</v>
      </c>
      <c r="Z30" s="14">
        <v>61291</v>
      </c>
      <c r="AA30" s="14">
        <v>64192</v>
      </c>
      <c r="AB30" s="14">
        <v>52669</v>
      </c>
      <c r="AC30" s="14">
        <v>56749</v>
      </c>
      <c r="AD30" s="14">
        <v>55505</v>
      </c>
      <c r="AE30" s="14">
        <v>53975</v>
      </c>
      <c r="AF30" s="14">
        <v>55989</v>
      </c>
      <c r="AG30" s="14">
        <v>53043</v>
      </c>
      <c r="AH30" s="14">
        <v>52784</v>
      </c>
      <c r="AI30" s="14">
        <v>56879</v>
      </c>
      <c r="AJ30" s="5"/>
      <c r="AK30" s="5"/>
      <c r="AL30" s="5"/>
      <c r="AM30" s="5"/>
      <c r="AN30" s="5"/>
      <c r="AO30" s="5"/>
      <c r="AP30" s="5"/>
      <c r="AQ30" s="5"/>
      <c r="AR30" s="5"/>
      <c r="AS30" s="5"/>
      <c r="AT30" s="5"/>
      <c r="AU30" s="5"/>
      <c r="AV30" s="5"/>
      <c r="AW30" s="5"/>
      <c r="AX30" s="5"/>
      <c r="AY30" s="5"/>
      <c r="AZ30" s="5"/>
      <c r="BA30" s="5"/>
      <c r="BB30" s="5"/>
      <c r="BC30" s="5"/>
      <c r="BD30" s="38"/>
      <c r="BE30" s="38"/>
      <c r="BF30" s="5"/>
      <c r="BG30" s="5"/>
      <c r="BH30" s="5"/>
    </row>
    <row r="31" spans="2:60" ht="13.5">
      <c r="B31" s="4" t="s">
        <v>130</v>
      </c>
      <c r="C31" s="14">
        <v>21664</v>
      </c>
      <c r="D31" s="14">
        <v>20017</v>
      </c>
      <c r="E31" s="14">
        <v>18477</v>
      </c>
      <c r="F31" s="14">
        <v>18842</v>
      </c>
      <c r="G31" s="14">
        <v>20110</v>
      </c>
      <c r="H31" s="14">
        <v>20851</v>
      </c>
      <c r="I31" s="14">
        <v>20100</v>
      </c>
      <c r="J31" s="14">
        <v>26562</v>
      </c>
      <c r="K31" s="14">
        <v>25071</v>
      </c>
      <c r="L31" s="14">
        <v>21692</v>
      </c>
      <c r="M31" s="14">
        <v>27547</v>
      </c>
      <c r="N31" s="14">
        <v>23793</v>
      </c>
      <c r="O31" s="14">
        <v>22008</v>
      </c>
      <c r="P31" s="14">
        <v>25401</v>
      </c>
      <c r="Q31" s="14">
        <v>21772</v>
      </c>
      <c r="R31" s="14">
        <v>15497</v>
      </c>
      <c r="S31" s="14">
        <v>8977</v>
      </c>
      <c r="T31" s="14">
        <v>8680</v>
      </c>
      <c r="U31" s="14">
        <v>9380</v>
      </c>
      <c r="V31" s="14">
        <v>9075</v>
      </c>
      <c r="W31" s="14">
        <v>9879</v>
      </c>
      <c r="X31" s="14">
        <v>15600</v>
      </c>
      <c r="Y31" s="14">
        <v>17192</v>
      </c>
      <c r="Z31" s="14">
        <v>16359</v>
      </c>
      <c r="AA31" s="14">
        <v>15791</v>
      </c>
      <c r="AB31" s="14">
        <v>12452</v>
      </c>
      <c r="AC31" s="14">
        <v>18150</v>
      </c>
      <c r="AD31" s="14">
        <v>15037</v>
      </c>
      <c r="AE31" s="14">
        <v>11027</v>
      </c>
      <c r="AF31" s="14">
        <v>9810</v>
      </c>
      <c r="AG31" s="14">
        <v>10962</v>
      </c>
      <c r="AH31" s="14">
        <v>11750</v>
      </c>
      <c r="AI31" s="14">
        <v>11727</v>
      </c>
      <c r="AJ31" s="5"/>
      <c r="AK31" s="5"/>
      <c r="AL31" s="5"/>
      <c r="AM31" s="5"/>
      <c r="AN31" s="5"/>
      <c r="AO31" s="5"/>
      <c r="AP31" s="5"/>
      <c r="AQ31" s="5"/>
      <c r="AR31" s="5"/>
      <c r="AS31" s="5"/>
      <c r="AT31" s="5"/>
      <c r="AU31" s="5"/>
      <c r="AV31" s="5"/>
      <c r="AW31" s="5"/>
      <c r="AX31" s="5"/>
      <c r="AY31" s="5"/>
      <c r="AZ31" s="5"/>
      <c r="BA31" s="5"/>
      <c r="BB31" s="5"/>
      <c r="BC31" s="5"/>
      <c r="BD31" s="38"/>
      <c r="BE31" s="38"/>
      <c r="BF31" s="5"/>
      <c r="BG31" s="5"/>
      <c r="BH31" s="5"/>
    </row>
    <row r="32" spans="2:60" ht="13.5">
      <c r="B32" s="4" t="s">
        <v>127</v>
      </c>
      <c r="C32" s="14">
        <v>1115572</v>
      </c>
      <c r="D32" s="14">
        <v>1075304</v>
      </c>
      <c r="E32" s="14">
        <v>1094299</v>
      </c>
      <c r="F32" s="14">
        <v>1094619</v>
      </c>
      <c r="G32" s="14">
        <v>1089226</v>
      </c>
      <c r="H32" s="14">
        <v>1078263</v>
      </c>
      <c r="I32" s="14">
        <v>1073171</v>
      </c>
      <c r="J32" s="14">
        <v>1058407</v>
      </c>
      <c r="K32" s="14">
        <v>1040549</v>
      </c>
      <c r="L32" s="14">
        <v>1004696</v>
      </c>
      <c r="M32" s="14">
        <v>1007876</v>
      </c>
      <c r="N32" s="14">
        <f>37602+852649+114612</f>
        <v>1004863</v>
      </c>
      <c r="O32" s="14">
        <v>1007995</v>
      </c>
      <c r="P32" s="14">
        <v>1003650</v>
      </c>
      <c r="Q32" s="14">
        <v>1034428</v>
      </c>
      <c r="R32" s="14">
        <v>1011567</v>
      </c>
      <c r="S32" s="14">
        <v>994203</v>
      </c>
      <c r="T32" s="14">
        <v>944261</v>
      </c>
      <c r="U32" s="14">
        <v>988007</v>
      </c>
      <c r="V32" s="14">
        <v>976885</v>
      </c>
      <c r="W32" s="14">
        <v>974384</v>
      </c>
      <c r="X32" s="14">
        <v>946831</v>
      </c>
      <c r="Y32" s="14">
        <v>968899</v>
      </c>
      <c r="Z32" s="14">
        <v>1000981</v>
      </c>
      <c r="AA32" s="14">
        <v>1001020</v>
      </c>
      <c r="AB32" s="14">
        <v>935923</v>
      </c>
      <c r="AC32" s="14">
        <v>936797</v>
      </c>
      <c r="AD32" s="14">
        <v>924239</v>
      </c>
      <c r="AE32" s="14">
        <v>896550</v>
      </c>
      <c r="AF32" s="14">
        <v>860500</v>
      </c>
      <c r="AG32" s="14">
        <v>841084</v>
      </c>
      <c r="AH32" s="14">
        <v>841664</v>
      </c>
      <c r="AI32" s="14">
        <v>825038</v>
      </c>
      <c r="AJ32" s="5"/>
      <c r="AK32" s="5"/>
      <c r="AL32" s="5"/>
      <c r="AM32" s="5"/>
      <c r="AN32" s="5"/>
      <c r="AO32" s="5"/>
      <c r="AP32" s="5"/>
      <c r="AQ32" s="5"/>
      <c r="AR32" s="5"/>
      <c r="AS32" s="5"/>
      <c r="AT32" s="5"/>
      <c r="AU32" s="5"/>
      <c r="AV32" s="5"/>
      <c r="AW32" s="5"/>
      <c r="AX32" s="5"/>
      <c r="AY32" s="5"/>
      <c r="AZ32" s="5"/>
      <c r="BA32" s="5"/>
      <c r="BB32" s="5"/>
      <c r="BC32" s="5"/>
      <c r="BD32" s="38"/>
      <c r="BE32" s="38"/>
      <c r="BF32" s="5"/>
      <c r="BG32" s="5"/>
      <c r="BH32" s="5"/>
    </row>
    <row r="33" spans="1:60" ht="13.5">
      <c r="B33" s="4" t="s">
        <v>137</v>
      </c>
      <c r="C33" s="14">
        <v>40849</v>
      </c>
      <c r="D33" s="14">
        <v>26259</v>
      </c>
      <c r="E33" s="14">
        <v>47242</v>
      </c>
      <c r="F33" s="14">
        <v>50361</v>
      </c>
      <c r="G33" s="14">
        <v>42388</v>
      </c>
      <c r="H33" s="14">
        <v>31147</v>
      </c>
      <c r="I33" s="14">
        <v>58998</v>
      </c>
      <c r="J33" s="14">
        <v>48361</v>
      </c>
      <c r="K33" s="14">
        <v>50118</v>
      </c>
      <c r="L33" s="14">
        <v>24335</v>
      </c>
      <c r="M33" s="14">
        <v>40706</v>
      </c>
      <c r="N33" s="14">
        <v>37602</v>
      </c>
      <c r="O33" s="14">
        <v>38323</v>
      </c>
      <c r="P33" s="14">
        <v>32616</v>
      </c>
      <c r="Q33" s="14">
        <v>47368</v>
      </c>
      <c r="R33" s="14">
        <v>37341</v>
      </c>
      <c r="S33" s="14">
        <v>37523</v>
      </c>
      <c r="T33" s="14">
        <v>21751</v>
      </c>
      <c r="U33" s="14">
        <v>31118</v>
      </c>
      <c r="V33" s="14">
        <v>33133</v>
      </c>
      <c r="W33" s="14">
        <v>33280</v>
      </c>
      <c r="X33" s="14">
        <v>18982</v>
      </c>
      <c r="Y33" s="14">
        <v>37896</v>
      </c>
      <c r="Z33" s="14">
        <v>45888</v>
      </c>
      <c r="AA33" s="14">
        <v>41825</v>
      </c>
      <c r="AB33" s="14">
        <v>21692</v>
      </c>
      <c r="AC33" s="14">
        <v>39177</v>
      </c>
      <c r="AD33" s="14">
        <v>40015</v>
      </c>
      <c r="AE33" s="14">
        <v>33510</v>
      </c>
      <c r="AF33" s="14">
        <v>19556</v>
      </c>
      <c r="AG33" s="14">
        <v>25708</v>
      </c>
      <c r="AH33" s="14">
        <v>22433</v>
      </c>
      <c r="AI33" s="14">
        <v>23900</v>
      </c>
      <c r="AJ33" s="5"/>
      <c r="AK33" s="5"/>
      <c r="AL33" s="5"/>
      <c r="AM33" s="5"/>
      <c r="AN33" s="5"/>
      <c r="AO33" s="5"/>
      <c r="AP33" s="5"/>
      <c r="AQ33" s="5"/>
      <c r="AR33" s="5"/>
      <c r="AS33" s="5"/>
      <c r="AT33" s="5"/>
      <c r="AU33" s="5"/>
      <c r="AV33" s="5"/>
      <c r="AW33" s="5"/>
      <c r="AX33" s="5"/>
      <c r="AY33" s="5"/>
      <c r="AZ33" s="5"/>
      <c r="BA33" s="5"/>
      <c r="BB33" s="5"/>
      <c r="BC33" s="5"/>
      <c r="BD33" s="38"/>
      <c r="BE33" s="38"/>
      <c r="BF33" s="5"/>
      <c r="BG33" s="5"/>
      <c r="BH33" s="5"/>
    </row>
    <row r="34" spans="1:60" ht="13.5">
      <c r="B34" s="4" t="s">
        <v>138</v>
      </c>
      <c r="C34" s="14">
        <v>915780</v>
      </c>
      <c r="D34" s="14">
        <v>897358</v>
      </c>
      <c r="E34" s="14">
        <v>892642</v>
      </c>
      <c r="F34" s="14">
        <v>890933</v>
      </c>
      <c r="G34" s="14">
        <v>894201</v>
      </c>
      <c r="H34" s="14">
        <v>900141</v>
      </c>
      <c r="I34" s="14">
        <v>874996</v>
      </c>
      <c r="J34" s="14">
        <v>872147</v>
      </c>
      <c r="K34" s="14">
        <v>859213</v>
      </c>
      <c r="L34" s="14">
        <v>859200</v>
      </c>
      <c r="M34" s="14">
        <v>853247</v>
      </c>
      <c r="N34" s="14">
        <v>852649</v>
      </c>
      <c r="O34" s="14">
        <v>854272</v>
      </c>
      <c r="P34" s="14">
        <v>857020</v>
      </c>
      <c r="Q34" s="14">
        <v>869500</v>
      </c>
      <c r="R34" s="14">
        <v>855044</v>
      </c>
      <c r="S34" s="14">
        <v>838965</v>
      </c>
      <c r="T34" s="14">
        <v>814000</v>
      </c>
      <c r="U34" s="14">
        <v>835693</v>
      </c>
      <c r="V34" s="14">
        <v>825226</v>
      </c>
      <c r="W34" s="14">
        <v>821991</v>
      </c>
      <c r="X34" s="14">
        <v>809533</v>
      </c>
      <c r="Y34" s="14">
        <v>811409</v>
      </c>
      <c r="Z34" s="14">
        <v>828053</v>
      </c>
      <c r="AA34" s="14">
        <v>841099</v>
      </c>
      <c r="AB34" s="14">
        <v>805777</v>
      </c>
      <c r="AC34" s="14">
        <v>797357</v>
      </c>
      <c r="AD34" s="14">
        <v>793960</v>
      </c>
      <c r="AE34" s="14">
        <v>783273</v>
      </c>
      <c r="AF34" s="14">
        <v>765871</v>
      </c>
      <c r="AG34" s="14">
        <v>744632</v>
      </c>
      <c r="AH34" s="14">
        <v>747799</v>
      </c>
      <c r="AI34" s="14">
        <v>734053</v>
      </c>
      <c r="AJ34" s="5"/>
      <c r="AK34" s="5"/>
      <c r="AL34" s="5"/>
      <c r="AM34" s="5"/>
      <c r="AN34" s="5"/>
      <c r="AO34" s="5"/>
      <c r="AP34" s="5"/>
      <c r="AQ34" s="5"/>
      <c r="AR34" s="5"/>
      <c r="AS34" s="5"/>
      <c r="AT34" s="5"/>
      <c r="AU34" s="5"/>
      <c r="AV34" s="5"/>
      <c r="AW34" s="5"/>
      <c r="AX34" s="5"/>
      <c r="AY34" s="5"/>
      <c r="AZ34" s="5"/>
      <c r="BA34" s="5"/>
      <c r="BB34" s="5"/>
      <c r="BC34" s="5"/>
      <c r="BD34" s="38"/>
      <c r="BE34" s="38"/>
      <c r="BF34" s="5"/>
      <c r="BG34" s="5"/>
      <c r="BH34" s="5"/>
    </row>
    <row r="35" spans="1:60" ht="13.5">
      <c r="B35" s="4" t="s">
        <v>3</v>
      </c>
      <c r="C35" s="14">
        <v>129979</v>
      </c>
      <c r="D35" s="14">
        <v>125513</v>
      </c>
      <c r="E35" s="14">
        <v>123845</v>
      </c>
      <c r="F35" s="14">
        <v>125686</v>
      </c>
      <c r="G35" s="14">
        <v>130115</v>
      </c>
      <c r="H35" s="14">
        <v>128137</v>
      </c>
      <c r="I35" s="14">
        <v>124961</v>
      </c>
      <c r="J35" s="14">
        <v>122182</v>
      </c>
      <c r="K35" s="14">
        <v>125011</v>
      </c>
      <c r="L35" s="14">
        <v>123742</v>
      </c>
      <c r="M35" s="14">
        <v>124138</v>
      </c>
      <c r="N35" s="14">
        <v>123301</v>
      </c>
      <c r="O35" s="14">
        <v>127145</v>
      </c>
      <c r="P35" s="14">
        <v>121237</v>
      </c>
      <c r="Q35" s="14">
        <v>120764</v>
      </c>
      <c r="R35" s="14">
        <v>115945</v>
      </c>
      <c r="S35" s="14">
        <v>119050</v>
      </c>
      <c r="T35" s="14">
        <v>117886</v>
      </c>
      <c r="U35" s="14">
        <v>116169</v>
      </c>
      <c r="V35" s="14">
        <v>115991</v>
      </c>
      <c r="W35" s="14">
        <v>113788</v>
      </c>
      <c r="X35" s="14">
        <v>112799</v>
      </c>
      <c r="Y35" s="14">
        <v>111786</v>
      </c>
      <c r="Z35" s="14">
        <v>111469</v>
      </c>
      <c r="AA35" s="14">
        <v>109037</v>
      </c>
      <c r="AB35" s="14">
        <v>107453</v>
      </c>
      <c r="AC35" s="14">
        <v>107157</v>
      </c>
      <c r="AD35" s="14">
        <v>104135</v>
      </c>
      <c r="AE35" s="14">
        <v>105340</v>
      </c>
      <c r="AF35" s="14">
        <v>101467</v>
      </c>
      <c r="AG35" s="14">
        <v>99876</v>
      </c>
      <c r="AH35" s="14">
        <v>98711</v>
      </c>
      <c r="AI35" s="14">
        <v>100102</v>
      </c>
      <c r="AJ35" s="5"/>
      <c r="AK35" s="5"/>
      <c r="AL35" s="5"/>
      <c r="AM35" s="5"/>
      <c r="AN35" s="5"/>
      <c r="AO35" s="5"/>
      <c r="AP35" s="5"/>
      <c r="AQ35" s="5"/>
      <c r="AR35" s="5"/>
      <c r="AS35" s="5"/>
      <c r="AT35" s="5"/>
      <c r="AU35" s="5"/>
      <c r="AV35" s="5"/>
      <c r="AW35" s="5"/>
      <c r="AX35" s="5"/>
      <c r="AY35" s="5"/>
      <c r="AZ35" s="5"/>
      <c r="BA35" s="5"/>
      <c r="BB35" s="5"/>
      <c r="BC35" s="5"/>
      <c r="BD35" s="38"/>
      <c r="BE35" s="38"/>
      <c r="BF35" s="5"/>
      <c r="BG35" s="5"/>
      <c r="BH35" s="5"/>
    </row>
    <row r="36" spans="1:60" ht="13.5">
      <c r="B36" s="4" t="s">
        <v>0</v>
      </c>
      <c r="C36" s="14">
        <v>7153</v>
      </c>
      <c r="D36" s="14">
        <v>7133</v>
      </c>
      <c r="E36" s="14">
        <v>7010</v>
      </c>
      <c r="F36" s="14">
        <v>5480</v>
      </c>
      <c r="G36" s="14">
        <v>5537</v>
      </c>
      <c r="H36" s="14">
        <v>5550</v>
      </c>
      <c r="I36" s="14">
        <v>5590</v>
      </c>
      <c r="J36" s="14">
        <v>5596</v>
      </c>
      <c r="K36" s="14">
        <v>5506</v>
      </c>
      <c r="L36" s="14">
        <v>5549</v>
      </c>
      <c r="M36" s="14">
        <v>5598</v>
      </c>
      <c r="N36" s="14">
        <v>5479</v>
      </c>
      <c r="O36" s="14">
        <v>5327</v>
      </c>
      <c r="P36" s="14">
        <v>5294</v>
      </c>
      <c r="Q36" s="14">
        <v>5295</v>
      </c>
      <c r="R36" s="14">
        <v>5282</v>
      </c>
      <c r="S36" s="14">
        <v>5164</v>
      </c>
      <c r="T36" s="14">
        <v>5121</v>
      </c>
      <c r="U36" s="14">
        <v>7424</v>
      </c>
      <c r="V36" s="14">
        <v>7551</v>
      </c>
      <c r="W36" s="14">
        <v>7626</v>
      </c>
      <c r="X36" s="14">
        <v>7493</v>
      </c>
      <c r="Y36" s="14">
        <v>7584</v>
      </c>
      <c r="Z36" s="14">
        <v>7719</v>
      </c>
      <c r="AA36" s="14">
        <v>7794</v>
      </c>
      <c r="AB36" s="14">
        <v>7817</v>
      </c>
      <c r="AC36" s="14">
        <v>7821</v>
      </c>
      <c r="AD36" s="14">
        <v>7694</v>
      </c>
      <c r="AE36" s="14">
        <v>8260</v>
      </c>
      <c r="AF36" s="14">
        <v>8487</v>
      </c>
      <c r="AG36" s="14">
        <v>8458</v>
      </c>
      <c r="AH36" s="14">
        <v>8389</v>
      </c>
      <c r="AI36" s="14">
        <v>9482</v>
      </c>
      <c r="AJ36" s="5"/>
      <c r="AK36" s="5"/>
      <c r="AL36" s="5"/>
      <c r="AM36" s="5"/>
      <c r="AN36" s="5"/>
      <c r="AO36" s="5"/>
      <c r="AP36" s="5"/>
      <c r="AQ36" s="5"/>
      <c r="AR36" s="5"/>
      <c r="AS36" s="5"/>
      <c r="AT36" s="5"/>
      <c r="AU36" s="5"/>
      <c r="AV36" s="5"/>
      <c r="AW36" s="5"/>
      <c r="AX36" s="5"/>
      <c r="AY36" s="5"/>
      <c r="AZ36" s="5"/>
      <c r="BA36" s="5"/>
      <c r="BB36" s="5"/>
      <c r="BC36" s="5"/>
      <c r="BD36" s="38"/>
      <c r="BE36" s="38"/>
      <c r="BF36" s="5"/>
      <c r="BG36" s="5"/>
      <c r="BH36" s="5"/>
    </row>
    <row r="37" spans="1:60" ht="7.5" customHeight="1">
      <c r="B37" s="4"/>
      <c r="C37" s="4"/>
      <c r="D37" s="4"/>
      <c r="E37" s="4"/>
      <c r="F37" s="4"/>
      <c r="G37" s="4"/>
      <c r="H37" s="4"/>
      <c r="I37" s="4"/>
      <c r="J37" s="4"/>
      <c r="K37" s="4"/>
      <c r="L37" s="4"/>
      <c r="M37" s="4"/>
      <c r="N37" s="4"/>
      <c r="O37" s="4"/>
      <c r="P37" s="4"/>
      <c r="Q37" s="4"/>
      <c r="R37" s="4"/>
      <c r="S37" s="4"/>
      <c r="T37" s="4"/>
      <c r="U37" s="4"/>
      <c r="V37" s="4"/>
      <c r="W37" s="4"/>
      <c r="X37" s="4"/>
      <c r="Y37" s="4"/>
      <c r="Z37" s="27"/>
      <c r="AA37" s="4"/>
      <c r="AB37" s="4"/>
      <c r="AC37" s="4"/>
      <c r="AD37" s="4"/>
      <c r="AE37" s="4"/>
      <c r="AF37" s="4"/>
      <c r="AG37" s="4"/>
      <c r="AH37" s="4"/>
      <c r="AI37" s="14"/>
      <c r="AJ37" s="5"/>
      <c r="AK37" s="5"/>
      <c r="AL37" s="5"/>
      <c r="AM37" s="5"/>
      <c r="AN37" s="5"/>
      <c r="AO37" s="5"/>
      <c r="AP37" s="5"/>
      <c r="AQ37" s="5"/>
      <c r="AR37" s="5"/>
      <c r="AS37" s="5"/>
      <c r="AT37" s="5"/>
      <c r="AU37" s="5"/>
      <c r="AV37" s="5"/>
      <c r="AW37" s="5"/>
      <c r="AX37" s="5"/>
      <c r="AY37" s="5"/>
      <c r="AZ37" s="5"/>
      <c r="BA37" s="5"/>
      <c r="BB37" s="5"/>
      <c r="BC37" s="5"/>
      <c r="BD37" s="38"/>
      <c r="BE37" s="38"/>
      <c r="BF37" s="5"/>
      <c r="BG37" s="5"/>
      <c r="BH37" s="5"/>
    </row>
    <row r="38" spans="1:60" ht="13.5">
      <c r="A38" s="2"/>
      <c r="B38" s="1" t="s">
        <v>13</v>
      </c>
      <c r="C38" s="1"/>
      <c r="D38" s="1"/>
      <c r="E38" s="1"/>
      <c r="F38" s="1"/>
      <c r="G38" s="1"/>
      <c r="H38" s="1"/>
      <c r="I38" s="1"/>
      <c r="J38" s="1"/>
      <c r="K38" s="1"/>
      <c r="L38" s="71"/>
      <c r="M38" s="1"/>
      <c r="N38" s="1"/>
      <c r="O38" s="1"/>
      <c r="P38" s="1"/>
      <c r="Q38" s="1"/>
      <c r="R38" s="1"/>
      <c r="S38" s="1"/>
      <c r="T38" s="1"/>
      <c r="U38" s="1"/>
      <c r="V38" s="1"/>
      <c r="W38" s="1"/>
      <c r="X38" s="1"/>
      <c r="Y38" s="1"/>
      <c r="Z38" s="30"/>
      <c r="AA38" s="1"/>
      <c r="AB38" s="1"/>
      <c r="AC38" s="1"/>
      <c r="AD38" s="1"/>
      <c r="AE38" s="1"/>
      <c r="AF38" s="1"/>
      <c r="AG38" s="1"/>
      <c r="AH38" s="1"/>
      <c r="AI38" s="1"/>
      <c r="AJ38" s="1"/>
      <c r="AK38" s="1"/>
      <c r="AL38" s="30"/>
      <c r="AM38" s="30"/>
      <c r="AN38" s="30"/>
      <c r="AO38" s="30"/>
      <c r="AP38" s="30"/>
      <c r="AQ38" s="30"/>
      <c r="AR38" s="30"/>
      <c r="AS38" s="5"/>
      <c r="AT38" s="5"/>
      <c r="AU38" s="5"/>
      <c r="AV38" s="5"/>
      <c r="AW38" s="5"/>
      <c r="AX38" s="5"/>
      <c r="AY38" s="5"/>
      <c r="AZ38" s="5"/>
      <c r="BA38" s="5"/>
      <c r="BB38" s="5"/>
      <c r="BC38" s="5"/>
      <c r="BD38" s="5"/>
      <c r="BE38" s="5"/>
      <c r="BF38" s="5"/>
      <c r="BG38" s="5"/>
      <c r="BH38" s="5"/>
    </row>
    <row r="39" spans="1:60" ht="13.5">
      <c r="B39" s="4" t="s">
        <v>1</v>
      </c>
      <c r="C39" s="4"/>
      <c r="D39" s="4"/>
      <c r="E39" s="4"/>
      <c r="F39" s="4"/>
      <c r="G39" s="4"/>
      <c r="H39" s="4"/>
      <c r="I39" s="4"/>
      <c r="J39" s="4"/>
      <c r="K39" s="4"/>
      <c r="L39" s="4"/>
      <c r="M39" s="4"/>
      <c r="N39" s="4"/>
      <c r="O39" s="4"/>
      <c r="P39" s="4"/>
      <c r="Q39" s="4"/>
      <c r="R39" s="4"/>
      <c r="S39" s="4"/>
      <c r="T39" s="4"/>
      <c r="U39" s="4"/>
      <c r="V39" s="4"/>
      <c r="W39" s="4"/>
      <c r="X39" s="4"/>
      <c r="Y39" s="4"/>
      <c r="Z39" s="27"/>
      <c r="AA39" s="4"/>
      <c r="AB39" s="4"/>
      <c r="AC39" s="4"/>
      <c r="AD39" s="4"/>
      <c r="AE39" s="4"/>
      <c r="AF39" s="4"/>
      <c r="AG39" s="4"/>
      <c r="AH39" s="4"/>
      <c r="AJ39" s="14">
        <v>1960252</v>
      </c>
      <c r="AK39" s="14">
        <v>2158500</v>
      </c>
      <c r="AL39" s="14">
        <v>2142961</v>
      </c>
      <c r="AM39" s="14">
        <v>2197658</v>
      </c>
      <c r="AN39" s="14">
        <v>2076959</v>
      </c>
      <c r="AO39" s="14">
        <v>2173877</v>
      </c>
      <c r="AP39" s="14">
        <v>2171989</v>
      </c>
      <c r="AQ39" s="14">
        <v>2121021</v>
      </c>
      <c r="AR39" s="36">
        <v>1994193</v>
      </c>
      <c r="AS39" s="14">
        <v>2145416</v>
      </c>
      <c r="AT39" s="14">
        <v>2138509</v>
      </c>
      <c r="AU39" s="14">
        <v>2392177</v>
      </c>
      <c r="AV39" s="14">
        <v>2077758</v>
      </c>
      <c r="AW39" s="14">
        <v>2068648</v>
      </c>
      <c r="AX39" s="14">
        <v>1906652</v>
      </c>
      <c r="AY39" s="14">
        <v>1882798</v>
      </c>
      <c r="AZ39" s="14">
        <v>1810522</v>
      </c>
      <c r="BA39" s="14">
        <v>1856671</v>
      </c>
      <c r="BB39" s="14">
        <v>1858495</v>
      </c>
      <c r="BC39" s="14">
        <v>1960881</v>
      </c>
      <c r="BD39" s="14">
        <v>1907200.1615350901</v>
      </c>
      <c r="BE39" s="14">
        <v>1993504.6328326699</v>
      </c>
      <c r="BF39" s="14">
        <v>1969943.20214599</v>
      </c>
      <c r="BG39" s="12"/>
      <c r="BH39" s="12">
        <v>1965283.3259999999</v>
      </c>
    </row>
    <row r="40" spans="1:60" ht="13.5">
      <c r="B40" s="4" t="s">
        <v>47</v>
      </c>
      <c r="C40" s="4"/>
      <c r="D40" s="4"/>
      <c r="E40" s="4"/>
      <c r="F40" s="4"/>
      <c r="G40" s="4"/>
      <c r="H40" s="120"/>
      <c r="I40" s="4"/>
      <c r="J40" s="120"/>
      <c r="K40" s="120"/>
      <c r="L40" s="120"/>
      <c r="M40" s="4"/>
      <c r="N40" s="4"/>
      <c r="O40" s="4"/>
      <c r="P40" s="4"/>
      <c r="Q40" s="4"/>
      <c r="R40" s="4"/>
      <c r="S40" s="4"/>
      <c r="T40" s="4"/>
      <c r="U40" s="4"/>
      <c r="V40" s="4"/>
      <c r="W40" s="4"/>
      <c r="X40" s="4"/>
      <c r="Y40" s="4"/>
      <c r="Z40" s="27"/>
      <c r="AA40" s="4"/>
      <c r="AB40" s="4"/>
      <c r="AC40" s="4"/>
      <c r="AD40" s="4"/>
      <c r="AE40" s="4"/>
      <c r="AF40" s="4"/>
      <c r="AG40" s="4"/>
      <c r="AH40" s="4"/>
      <c r="AI40" s="36"/>
      <c r="AJ40" s="14">
        <v>590172</v>
      </c>
      <c r="AK40" s="14">
        <v>727833</v>
      </c>
      <c r="AL40" s="14">
        <v>688976</v>
      </c>
      <c r="AM40" s="14">
        <v>729452</v>
      </c>
      <c r="AN40" s="14">
        <v>691727</v>
      </c>
      <c r="AO40" s="14">
        <v>769014</v>
      </c>
      <c r="AP40" s="14">
        <v>789489</v>
      </c>
      <c r="AQ40" s="14">
        <v>769343</v>
      </c>
      <c r="AR40" s="36">
        <v>684983</v>
      </c>
      <c r="AS40" s="14">
        <f>193915+190719+79779+377120</f>
        <v>841533</v>
      </c>
      <c r="AT40" s="14">
        <v>828859</v>
      </c>
      <c r="AU40" s="14">
        <v>1039669</v>
      </c>
      <c r="AV40" s="14">
        <v>813647</v>
      </c>
      <c r="AW40" s="14">
        <v>837782</v>
      </c>
      <c r="AX40" s="14">
        <v>739416</v>
      </c>
      <c r="AY40" s="14">
        <v>717518</v>
      </c>
      <c r="AZ40" s="14">
        <v>683711</v>
      </c>
      <c r="BA40" s="14">
        <v>740799</v>
      </c>
      <c r="BB40" s="14">
        <v>728969</v>
      </c>
      <c r="BC40" s="14">
        <v>804083</v>
      </c>
      <c r="BD40" s="14">
        <v>762740</v>
      </c>
      <c r="BE40" s="14">
        <v>797284</v>
      </c>
      <c r="BF40" s="14">
        <v>797616</v>
      </c>
      <c r="BG40" s="12"/>
      <c r="BH40" s="12">
        <v>820463.10600000003</v>
      </c>
    </row>
    <row r="41" spans="1:60" ht="13.5">
      <c r="B41" s="4" t="s">
        <v>2</v>
      </c>
      <c r="C41" s="4"/>
      <c r="D41" s="4"/>
      <c r="E41" s="4"/>
      <c r="F41" s="4"/>
      <c r="G41" s="4"/>
      <c r="H41" s="120"/>
      <c r="I41" s="4"/>
      <c r="J41" s="120"/>
      <c r="K41" s="120"/>
      <c r="L41" s="120"/>
      <c r="M41" s="4"/>
      <c r="N41" s="4"/>
      <c r="O41" s="4"/>
      <c r="P41" s="4"/>
      <c r="Q41" s="4"/>
      <c r="R41" s="4"/>
      <c r="S41" s="4"/>
      <c r="T41" s="4"/>
      <c r="U41" s="4"/>
      <c r="V41" s="4"/>
      <c r="W41" s="4"/>
      <c r="X41" s="4"/>
      <c r="Y41" s="4"/>
      <c r="Z41" s="27"/>
      <c r="AA41" s="4"/>
      <c r="AB41" s="4"/>
      <c r="AC41" s="4"/>
      <c r="AD41" s="4"/>
      <c r="AE41" s="4"/>
      <c r="AF41" s="4"/>
      <c r="AG41" s="4"/>
      <c r="AH41" s="4"/>
      <c r="AI41" s="36"/>
      <c r="AJ41" s="14">
        <v>231975</v>
      </c>
      <c r="AK41" s="14">
        <v>241972</v>
      </c>
      <c r="AL41" s="14">
        <v>247455</v>
      </c>
      <c r="AM41" s="14">
        <v>255527</v>
      </c>
      <c r="AN41" s="14">
        <v>267559</v>
      </c>
      <c r="AO41" s="14">
        <v>268496</v>
      </c>
      <c r="AP41" s="14">
        <v>265409</v>
      </c>
      <c r="AQ41" s="14">
        <v>261126</v>
      </c>
      <c r="AR41" s="36">
        <v>258933</v>
      </c>
      <c r="AS41" s="14">
        <v>263198</v>
      </c>
      <c r="AT41" s="14">
        <v>267055</v>
      </c>
      <c r="AU41" s="14">
        <v>270148</v>
      </c>
      <c r="AV41" s="14">
        <v>252292</v>
      </c>
      <c r="AW41" s="14">
        <v>240031</v>
      </c>
      <c r="AX41" s="14">
        <v>224000</v>
      </c>
      <c r="AY41" s="14">
        <v>211501</v>
      </c>
      <c r="AZ41" s="14">
        <v>199056</v>
      </c>
      <c r="BA41" s="14">
        <v>195095</v>
      </c>
      <c r="BB41" s="14">
        <v>191530</v>
      </c>
      <c r="BC41" s="14">
        <v>192822</v>
      </c>
      <c r="BD41" s="14">
        <v>192506</v>
      </c>
      <c r="BE41" s="14">
        <v>185182</v>
      </c>
      <c r="BF41" s="14">
        <v>183892</v>
      </c>
      <c r="BG41" s="12"/>
      <c r="BH41" s="12">
        <v>192467.677</v>
      </c>
    </row>
    <row r="42" spans="1:60" ht="13.5">
      <c r="B42" s="4" t="s">
        <v>30</v>
      </c>
      <c r="C42" s="4"/>
      <c r="D42" s="4"/>
      <c r="E42" s="4"/>
      <c r="F42" s="4"/>
      <c r="G42" s="4"/>
      <c r="H42" s="120"/>
      <c r="I42" s="4"/>
      <c r="J42" s="121"/>
      <c r="K42" s="121"/>
      <c r="L42" s="121"/>
      <c r="M42" s="4"/>
      <c r="N42" s="4"/>
      <c r="O42" s="4"/>
      <c r="P42" s="4"/>
      <c r="Q42" s="4"/>
      <c r="R42" s="4"/>
      <c r="S42" s="4"/>
      <c r="T42" s="4"/>
      <c r="U42" s="4"/>
      <c r="V42" s="4"/>
      <c r="W42" s="4"/>
      <c r="X42" s="4"/>
      <c r="Y42" s="4"/>
      <c r="Z42" s="27"/>
      <c r="AA42" s="4"/>
      <c r="AB42" s="4"/>
      <c r="AC42" s="4"/>
      <c r="AD42" s="4"/>
      <c r="AE42" s="4"/>
      <c r="AF42" s="4"/>
      <c r="AG42" s="4"/>
      <c r="AH42" s="4"/>
      <c r="AJ42" s="14">
        <v>45670</v>
      </c>
      <c r="AK42" s="14">
        <v>46741</v>
      </c>
      <c r="AL42" s="14">
        <v>46345</v>
      </c>
      <c r="AM42" s="14">
        <v>49187</v>
      </c>
      <c r="AN42" s="14">
        <v>47411</v>
      </c>
      <c r="AO42" s="14">
        <v>54204</v>
      </c>
      <c r="AP42" s="14">
        <v>55967</v>
      </c>
      <c r="AQ42" s="14">
        <v>42665</v>
      </c>
      <c r="AR42" s="36">
        <v>43427</v>
      </c>
      <c r="AS42" s="14">
        <v>40647</v>
      </c>
      <c r="AT42" s="14">
        <v>43803</v>
      </c>
      <c r="AU42" s="14">
        <v>46018</v>
      </c>
      <c r="AV42" s="14">
        <v>43348</v>
      </c>
      <c r="AW42" s="14">
        <v>50330</v>
      </c>
      <c r="AX42" s="14">
        <v>54280</v>
      </c>
      <c r="AY42" s="14">
        <v>87002</v>
      </c>
      <c r="AZ42" s="14">
        <v>57545</v>
      </c>
      <c r="BA42" s="14">
        <v>80495</v>
      </c>
      <c r="BB42" s="14">
        <v>72756</v>
      </c>
      <c r="BC42" s="14">
        <v>56254</v>
      </c>
      <c r="BD42" s="14">
        <v>40406</v>
      </c>
      <c r="BE42" s="14">
        <v>38778</v>
      </c>
      <c r="BF42" s="14">
        <v>49883</v>
      </c>
      <c r="BG42" s="12"/>
      <c r="BH42" s="12">
        <v>49368.762000000002</v>
      </c>
    </row>
    <row r="43" spans="1:60" ht="13.5">
      <c r="B43" s="4" t="s">
        <v>31</v>
      </c>
      <c r="C43" s="4"/>
      <c r="D43" s="4"/>
      <c r="E43" s="4"/>
      <c r="F43" s="4"/>
      <c r="G43" s="4"/>
      <c r="H43" s="4"/>
      <c r="I43" s="4"/>
      <c r="J43" s="4"/>
      <c r="K43" s="4"/>
      <c r="L43" s="4"/>
      <c r="M43" s="4"/>
      <c r="N43" s="4"/>
      <c r="O43" s="4"/>
      <c r="P43" s="4"/>
      <c r="Q43" s="4"/>
      <c r="R43" s="4"/>
      <c r="S43" s="4"/>
      <c r="T43" s="4"/>
      <c r="U43" s="4"/>
      <c r="V43" s="4"/>
      <c r="W43" s="4"/>
      <c r="X43" s="4"/>
      <c r="Y43" s="4"/>
      <c r="Z43" s="27"/>
      <c r="AA43" s="4"/>
      <c r="AB43" s="4"/>
      <c r="AC43" s="4"/>
      <c r="AD43" s="4"/>
      <c r="AE43" s="4"/>
      <c r="AF43" s="4"/>
      <c r="AG43" s="4"/>
      <c r="AH43" s="4"/>
      <c r="AJ43" s="14">
        <v>727675</v>
      </c>
      <c r="AK43" s="14">
        <v>711589</v>
      </c>
      <c r="AL43" s="14">
        <v>715466</v>
      </c>
      <c r="AM43" s="14">
        <v>718009</v>
      </c>
      <c r="AN43" s="14">
        <v>712233</v>
      </c>
      <c r="AO43" s="14">
        <v>690082</v>
      </c>
      <c r="AP43" s="14">
        <v>693304</v>
      </c>
      <c r="AQ43" s="14">
        <v>691620</v>
      </c>
      <c r="AR43" s="36">
        <v>682497</v>
      </c>
      <c r="AS43" s="14">
        <v>676548</v>
      </c>
      <c r="AT43" s="14">
        <v>697405</v>
      </c>
      <c r="AU43" s="14">
        <v>696737</v>
      </c>
      <c r="AV43" s="14">
        <v>657403</v>
      </c>
      <c r="AW43" s="14">
        <v>647129</v>
      </c>
      <c r="AX43" s="14">
        <v>623703</v>
      </c>
      <c r="AY43" s="14">
        <v>618791</v>
      </c>
      <c r="AZ43" s="14">
        <v>612455</v>
      </c>
      <c r="BA43" s="14">
        <v>596420</v>
      </c>
      <c r="BB43" s="14">
        <v>608246</v>
      </c>
      <c r="BC43" s="14">
        <v>618418</v>
      </c>
      <c r="BD43" s="14">
        <v>630520</v>
      </c>
      <c r="BE43" s="14">
        <v>636459</v>
      </c>
      <c r="BF43" s="14">
        <v>657441</v>
      </c>
      <c r="BG43" s="12"/>
      <c r="BH43" s="12">
        <v>665834.31200000003</v>
      </c>
    </row>
    <row r="44" spans="1:60" ht="13.5">
      <c r="B44" s="4" t="s">
        <v>3</v>
      </c>
      <c r="C44" s="4"/>
      <c r="D44" s="4"/>
      <c r="E44" s="4"/>
      <c r="F44" s="4"/>
      <c r="G44" s="4"/>
      <c r="H44" s="4"/>
      <c r="I44" s="4"/>
      <c r="J44" s="4"/>
      <c r="K44" s="4"/>
      <c r="L44" s="4"/>
      <c r="M44" s="4"/>
      <c r="N44" s="4"/>
      <c r="O44" s="4"/>
      <c r="P44" s="4"/>
      <c r="Q44" s="4"/>
      <c r="R44" s="4"/>
      <c r="S44" s="4"/>
      <c r="T44" s="4"/>
      <c r="U44" s="4"/>
      <c r="V44" s="4"/>
      <c r="W44" s="4"/>
      <c r="X44" s="4"/>
      <c r="Y44" s="4"/>
      <c r="Z44" s="27"/>
      <c r="AA44" s="4"/>
      <c r="AB44" s="4"/>
      <c r="AC44" s="4"/>
      <c r="AD44" s="4"/>
      <c r="AE44" s="4"/>
      <c r="AF44" s="4"/>
      <c r="AG44" s="4"/>
      <c r="AH44" s="4"/>
      <c r="AJ44" s="14">
        <v>101983</v>
      </c>
      <c r="AK44" s="14">
        <v>100544</v>
      </c>
      <c r="AL44" s="14">
        <v>99318</v>
      </c>
      <c r="AM44" s="14">
        <v>102076</v>
      </c>
      <c r="AN44" s="14">
        <v>100665</v>
      </c>
      <c r="AO44" s="14">
        <v>98711</v>
      </c>
      <c r="AP44" s="14">
        <v>97509</v>
      </c>
      <c r="AQ44" s="14">
        <v>98549</v>
      </c>
      <c r="AR44" s="36">
        <v>96269</v>
      </c>
      <c r="AS44" s="15">
        <v>94788</v>
      </c>
      <c r="AT44" s="15">
        <v>92078</v>
      </c>
      <c r="AU44" s="15">
        <v>93921</v>
      </c>
      <c r="AV44" s="15">
        <v>89458</v>
      </c>
      <c r="AW44" s="15">
        <v>87564</v>
      </c>
      <c r="AX44" s="15">
        <v>84482</v>
      </c>
      <c r="AY44" s="15">
        <v>89752</v>
      </c>
      <c r="AZ44" s="15">
        <v>87433</v>
      </c>
      <c r="BA44" s="15">
        <v>86510</v>
      </c>
      <c r="BB44" s="15">
        <v>86005</v>
      </c>
      <c r="BC44" s="15">
        <v>87388</v>
      </c>
      <c r="BD44" s="15">
        <v>85444.107883591612</v>
      </c>
      <c r="BE44" s="15">
        <v>84239</v>
      </c>
      <c r="BF44" s="15">
        <v>81721</v>
      </c>
      <c r="BG44" s="15"/>
      <c r="BH44" s="15">
        <v>75369.854999999996</v>
      </c>
    </row>
    <row r="45" spans="1:60" ht="13.5">
      <c r="B45" s="4" t="s">
        <v>0</v>
      </c>
      <c r="C45" s="4"/>
      <c r="D45" s="4"/>
      <c r="E45" s="4"/>
      <c r="F45" s="4"/>
      <c r="G45" s="4"/>
      <c r="H45" s="4"/>
      <c r="I45" s="4"/>
      <c r="J45" s="4"/>
      <c r="K45" s="4"/>
      <c r="L45" s="4"/>
      <c r="M45" s="4"/>
      <c r="N45" s="4"/>
      <c r="O45" s="4"/>
      <c r="P45" s="4"/>
      <c r="Q45" s="4"/>
      <c r="R45" s="4"/>
      <c r="S45" s="4"/>
      <c r="T45" s="4"/>
      <c r="U45" s="4"/>
      <c r="V45" s="4"/>
      <c r="W45" s="4"/>
      <c r="X45" s="4"/>
      <c r="Y45" s="4"/>
      <c r="Z45" s="27"/>
      <c r="AA45" s="4"/>
      <c r="AB45" s="4"/>
      <c r="AC45" s="4"/>
      <c r="AD45" s="4"/>
      <c r="AE45" s="4"/>
      <c r="AF45" s="4"/>
      <c r="AG45" s="4"/>
      <c r="AH45" s="4"/>
      <c r="AJ45" s="14">
        <v>9571</v>
      </c>
      <c r="AK45" s="14">
        <v>9653</v>
      </c>
      <c r="AL45" s="14">
        <v>9791</v>
      </c>
      <c r="AM45" s="14">
        <v>10135</v>
      </c>
      <c r="AN45" s="14">
        <v>10216</v>
      </c>
      <c r="AO45" s="14">
        <v>9997</v>
      </c>
      <c r="AP45" s="14">
        <v>10116</v>
      </c>
      <c r="AQ45" s="14">
        <v>10049</v>
      </c>
      <c r="AR45" s="36">
        <v>10316</v>
      </c>
      <c r="AS45" s="14">
        <v>10913</v>
      </c>
      <c r="AT45" s="14">
        <v>11024</v>
      </c>
      <c r="AU45" s="14">
        <v>11172</v>
      </c>
      <c r="AV45" s="14">
        <v>10577</v>
      </c>
      <c r="AW45" s="14">
        <v>10547</v>
      </c>
      <c r="AX45" s="14">
        <v>9925</v>
      </c>
      <c r="AY45" s="14">
        <v>9865</v>
      </c>
      <c r="AZ45" s="14">
        <v>9846</v>
      </c>
      <c r="BA45" s="14">
        <v>9901</v>
      </c>
      <c r="BB45" s="14">
        <v>10085</v>
      </c>
      <c r="BC45" s="14">
        <v>10192</v>
      </c>
      <c r="BD45" s="14">
        <v>10591</v>
      </c>
      <c r="BE45" s="14">
        <v>11116</v>
      </c>
      <c r="BF45" s="14">
        <v>11181</v>
      </c>
      <c r="BG45" s="12"/>
      <c r="BH45" s="12">
        <v>11406.476000000001</v>
      </c>
    </row>
    <row r="46" spans="1:60" ht="13.5">
      <c r="B46" s="37" t="s">
        <v>250</v>
      </c>
      <c r="C46" s="37"/>
      <c r="D46" s="37"/>
      <c r="E46" s="37"/>
      <c r="F46" s="37"/>
      <c r="G46" s="37"/>
      <c r="H46" s="37"/>
      <c r="I46" s="37"/>
      <c r="J46" s="37"/>
      <c r="K46" s="37"/>
      <c r="L46" s="37"/>
      <c r="M46" s="37"/>
      <c r="N46" s="37"/>
      <c r="O46" s="37"/>
      <c r="P46" s="37"/>
      <c r="Q46" s="37"/>
      <c r="R46" s="37"/>
      <c r="S46" s="37"/>
      <c r="T46" s="37"/>
      <c r="U46" s="37"/>
      <c r="V46" s="37"/>
      <c r="W46" s="37"/>
      <c r="X46" s="37"/>
      <c r="Y46" s="37"/>
      <c r="Z46" s="29"/>
      <c r="AA46" s="37"/>
      <c r="AB46" s="37"/>
      <c r="AC46" s="37"/>
      <c r="AD46" s="37"/>
      <c r="AE46" s="37"/>
      <c r="AF46" s="37"/>
      <c r="AG46" s="37"/>
      <c r="AH46" s="37"/>
      <c r="AI46" s="37"/>
      <c r="AJ46" s="37"/>
      <c r="AK46" s="37"/>
      <c r="AL46" s="29"/>
      <c r="AM46" s="29"/>
      <c r="AN46" s="29"/>
      <c r="AO46" s="29"/>
      <c r="AP46" s="29"/>
      <c r="AQ46" s="29"/>
      <c r="AR46" s="29"/>
      <c r="AS46" s="14"/>
      <c r="AT46" s="14"/>
      <c r="AU46" s="14"/>
      <c r="AV46" s="14"/>
      <c r="AW46" s="14"/>
      <c r="AX46" s="14"/>
      <c r="AY46" s="14"/>
      <c r="AZ46" s="17"/>
      <c r="BA46" s="17"/>
      <c r="BB46" s="17"/>
      <c r="BC46" s="17"/>
      <c r="BD46" s="17"/>
      <c r="BE46" s="17"/>
      <c r="BF46" s="17"/>
      <c r="BG46" s="17"/>
      <c r="BH46" s="17"/>
    </row>
    <row r="47" spans="1:60" ht="13.5">
      <c r="B47" s="115"/>
      <c r="C47" s="116" t="s">
        <v>420</v>
      </c>
      <c r="D47" s="116" t="s">
        <v>393</v>
      </c>
      <c r="E47" s="116" t="s">
        <v>358</v>
      </c>
      <c r="F47" s="116" t="s">
        <v>343</v>
      </c>
      <c r="G47" s="116" t="s">
        <v>291</v>
      </c>
      <c r="H47" s="116" t="s">
        <v>286</v>
      </c>
      <c r="I47" s="116" t="s">
        <v>277</v>
      </c>
      <c r="J47" s="116" t="s">
        <v>273</v>
      </c>
      <c r="K47" s="116" t="s">
        <v>254</v>
      </c>
      <c r="L47" s="116" t="s">
        <v>251</v>
      </c>
      <c r="M47" s="116" t="s">
        <v>243</v>
      </c>
      <c r="N47" s="116" t="s">
        <v>235</v>
      </c>
      <c r="O47" s="116" t="s">
        <v>232</v>
      </c>
      <c r="P47" s="116" t="s">
        <v>225</v>
      </c>
      <c r="Q47" s="116" t="s">
        <v>223</v>
      </c>
      <c r="R47" s="116" t="s">
        <v>216</v>
      </c>
      <c r="S47" s="116" t="s">
        <v>207</v>
      </c>
      <c r="T47" s="116" t="s">
        <v>190</v>
      </c>
      <c r="U47" s="116" t="s">
        <v>187</v>
      </c>
      <c r="V47" s="116" t="s">
        <v>183</v>
      </c>
      <c r="W47" s="116" t="s">
        <v>180</v>
      </c>
      <c r="X47" s="116" t="s">
        <v>176</v>
      </c>
      <c r="Y47" s="116" t="s">
        <v>173</v>
      </c>
      <c r="Z47" s="116" t="s">
        <v>170</v>
      </c>
      <c r="AA47" s="114" t="s">
        <v>166</v>
      </c>
      <c r="AB47" s="114" t="s">
        <v>163</v>
      </c>
      <c r="AC47" s="114" t="s">
        <v>161</v>
      </c>
      <c r="AD47" s="114" t="s">
        <v>159</v>
      </c>
      <c r="AE47" s="114" t="s">
        <v>146</v>
      </c>
      <c r="AF47" s="114" t="s">
        <v>145</v>
      </c>
      <c r="AG47" s="114" t="s">
        <v>140</v>
      </c>
      <c r="AH47" s="114" t="s">
        <v>132</v>
      </c>
      <c r="AI47" s="114" t="s">
        <v>125</v>
      </c>
      <c r="AJ47" s="114" t="s">
        <v>122</v>
      </c>
      <c r="AK47" s="114" t="s">
        <v>119</v>
      </c>
      <c r="AL47" s="114" t="s">
        <v>117</v>
      </c>
      <c r="AM47" s="114" t="s">
        <v>115</v>
      </c>
      <c r="AN47" s="114" t="s">
        <v>113</v>
      </c>
      <c r="AO47" s="114" t="s">
        <v>99</v>
      </c>
      <c r="AP47" s="114" t="s">
        <v>97</v>
      </c>
      <c r="AQ47" s="114" t="s">
        <v>96</v>
      </c>
      <c r="AR47" s="114" t="s">
        <v>93</v>
      </c>
      <c r="AS47" s="114" t="s">
        <v>92</v>
      </c>
      <c r="AT47" s="114" t="s">
        <v>90</v>
      </c>
      <c r="AU47" s="114" t="s">
        <v>83</v>
      </c>
      <c r="AV47" s="114" t="s">
        <v>76</v>
      </c>
      <c r="AW47" s="114" t="s">
        <v>73</v>
      </c>
      <c r="AX47" s="114" t="s">
        <v>71</v>
      </c>
      <c r="AY47" s="114" t="s">
        <v>67</v>
      </c>
      <c r="AZ47" s="114" t="s">
        <v>65</v>
      </c>
      <c r="BA47" s="114" t="s">
        <v>63</v>
      </c>
      <c r="BB47" s="114" t="s">
        <v>61</v>
      </c>
      <c r="BC47" s="114" t="s">
        <v>59</v>
      </c>
      <c r="BD47" s="117" t="s">
        <v>57</v>
      </c>
      <c r="BE47" s="117" t="s">
        <v>55</v>
      </c>
      <c r="BF47" s="114" t="s">
        <v>53</v>
      </c>
      <c r="BG47" s="114" t="s">
        <v>48</v>
      </c>
      <c r="BH47" s="114" t="s">
        <v>11</v>
      </c>
    </row>
    <row r="48" spans="1:60" ht="16.5">
      <c r="A48" s="2"/>
      <c r="B48" s="1" t="s">
        <v>77</v>
      </c>
      <c r="C48" s="1"/>
      <c r="D48" s="71"/>
      <c r="E48" s="1"/>
      <c r="F48" s="1"/>
      <c r="G48" s="1"/>
      <c r="H48" s="1"/>
      <c r="I48" s="1"/>
      <c r="J48" s="1"/>
      <c r="K48" s="1"/>
      <c r="L48" s="1"/>
      <c r="M48" s="1"/>
      <c r="N48" s="1"/>
      <c r="O48" s="1"/>
      <c r="P48" s="1"/>
      <c r="Q48" s="1"/>
      <c r="R48" s="1"/>
      <c r="S48" s="1"/>
      <c r="T48" s="1"/>
      <c r="U48" s="1"/>
      <c r="V48" s="1"/>
      <c r="W48" s="1"/>
      <c r="X48" s="1"/>
      <c r="Y48" s="1"/>
      <c r="Z48" s="30"/>
      <c r="AA48" s="1"/>
      <c r="AB48" s="1"/>
      <c r="AC48" s="1"/>
      <c r="AD48" s="1"/>
      <c r="AE48" s="1"/>
      <c r="AF48" s="1"/>
      <c r="AG48" s="1"/>
      <c r="AH48" s="1"/>
      <c r="AI48" s="1"/>
      <c r="AJ48" s="1"/>
      <c r="AK48" s="1"/>
      <c r="AL48" s="30"/>
      <c r="AM48" s="30"/>
      <c r="AN48" s="30"/>
      <c r="AO48" s="30"/>
      <c r="AP48" s="30"/>
      <c r="AQ48" s="30"/>
      <c r="AR48" s="30"/>
      <c r="AS48" s="17"/>
      <c r="AT48" s="17"/>
      <c r="AU48" s="17"/>
      <c r="AV48" s="17"/>
      <c r="AW48" s="17"/>
      <c r="AX48" s="17"/>
      <c r="AY48" s="17"/>
      <c r="AZ48" s="17"/>
      <c r="BA48" s="17"/>
      <c r="BB48" s="17"/>
      <c r="BC48" s="17"/>
      <c r="BD48" s="17"/>
      <c r="BE48" s="17"/>
      <c r="BF48" s="17"/>
      <c r="BG48" s="17"/>
      <c r="BH48" s="17"/>
    </row>
    <row r="49" spans="2:60" ht="13.5">
      <c r="B49" s="4" t="s">
        <v>28</v>
      </c>
      <c r="C49" s="34">
        <v>20.2</v>
      </c>
      <c r="D49" s="34">
        <v>19.899999999999999</v>
      </c>
      <c r="E49" s="34">
        <v>21</v>
      </c>
      <c r="F49" s="34">
        <v>19.7</v>
      </c>
      <c r="G49" s="34">
        <v>19.8</v>
      </c>
      <c r="H49" s="34">
        <v>19.899999999999999</v>
      </c>
      <c r="I49" s="34">
        <v>20.3</v>
      </c>
      <c r="J49" s="34">
        <v>20</v>
      </c>
      <c r="K49" s="34">
        <v>19.600000000000001</v>
      </c>
      <c r="L49" s="34">
        <v>19.2</v>
      </c>
      <c r="M49" s="34">
        <v>20.100000000000001</v>
      </c>
      <c r="N49" s="34">
        <v>20</v>
      </c>
      <c r="O49" s="34">
        <v>19.399999999999999</v>
      </c>
      <c r="P49" s="34">
        <v>19.3</v>
      </c>
      <c r="Q49" s="34">
        <v>20.100000000000001</v>
      </c>
      <c r="R49" s="34">
        <v>20.7</v>
      </c>
      <c r="S49" s="34">
        <v>21.6</v>
      </c>
      <c r="T49" s="34">
        <v>21.838000000000001</v>
      </c>
      <c r="U49" s="34">
        <v>23.1</v>
      </c>
      <c r="V49" s="34">
        <v>23.6</v>
      </c>
      <c r="W49" s="34">
        <v>23.8</v>
      </c>
      <c r="X49" s="34">
        <v>23.3</v>
      </c>
      <c r="Y49" s="34">
        <v>24</v>
      </c>
      <c r="Z49" s="27">
        <v>24.4</v>
      </c>
      <c r="AA49" s="34">
        <v>23.7</v>
      </c>
      <c r="AB49" s="34">
        <v>23.1</v>
      </c>
      <c r="AC49" s="34">
        <v>25.8</v>
      </c>
      <c r="AD49" s="34">
        <v>25.7</v>
      </c>
      <c r="AE49" s="34">
        <v>26.5</v>
      </c>
      <c r="AF49" s="34">
        <v>26.2</v>
      </c>
      <c r="AG49" s="34">
        <v>27.1</v>
      </c>
      <c r="AH49" s="34">
        <v>27.8</v>
      </c>
      <c r="AI49" s="34" t="s">
        <v>133</v>
      </c>
      <c r="AJ49" s="34">
        <v>27.9</v>
      </c>
      <c r="AK49" s="34">
        <v>28</v>
      </c>
      <c r="AL49" s="34">
        <v>28.19</v>
      </c>
      <c r="AM49" s="34">
        <v>30</v>
      </c>
      <c r="AN49" s="27">
        <v>31.2</v>
      </c>
      <c r="AO49" s="27">
        <v>30.8</v>
      </c>
      <c r="AP49" s="27">
        <v>30.6</v>
      </c>
      <c r="AQ49" s="27">
        <v>30.3</v>
      </c>
      <c r="AR49" s="27">
        <v>30.7</v>
      </c>
      <c r="AS49" s="18">
        <v>31.4</v>
      </c>
      <c r="AT49" s="18">
        <v>31.8</v>
      </c>
      <c r="AU49" s="18">
        <v>31.9</v>
      </c>
      <c r="AV49" s="18">
        <v>31.5</v>
      </c>
      <c r="AW49" s="18">
        <v>32.9</v>
      </c>
      <c r="AX49" s="18">
        <v>32.299999999999997</v>
      </c>
      <c r="AY49" s="18">
        <v>32.700000000000003</v>
      </c>
      <c r="AZ49" s="18">
        <v>32.321374970901999</v>
      </c>
      <c r="BA49" s="18">
        <v>32.272550679375897</v>
      </c>
      <c r="BB49" s="18">
        <v>31.862613826823399</v>
      </c>
      <c r="BC49" s="18">
        <v>31.4114440012759</v>
      </c>
      <c r="BD49" s="18">
        <v>33.15849</v>
      </c>
      <c r="BE49" s="18">
        <v>33.299867999999996</v>
      </c>
      <c r="BF49" s="18">
        <v>33.840499999999999</v>
      </c>
      <c r="BG49" s="18">
        <v>33.4</v>
      </c>
      <c r="BH49" s="18">
        <v>33.061999999999998</v>
      </c>
    </row>
    <row r="50" spans="2:60" ht="13.5">
      <c r="B50" s="4" t="s">
        <v>29</v>
      </c>
      <c r="C50" s="34">
        <v>13.6</v>
      </c>
      <c r="D50" s="34">
        <v>13.3</v>
      </c>
      <c r="E50" s="34">
        <v>14</v>
      </c>
      <c r="F50" s="34">
        <v>13.6</v>
      </c>
      <c r="G50" s="34">
        <v>13.8</v>
      </c>
      <c r="H50" s="34">
        <v>13.9</v>
      </c>
      <c r="I50" s="34">
        <v>14</v>
      </c>
      <c r="J50" s="34">
        <v>13.9</v>
      </c>
      <c r="K50" s="34">
        <v>13.7</v>
      </c>
      <c r="L50" s="34">
        <v>13.8</v>
      </c>
      <c r="M50" s="34">
        <v>14.1</v>
      </c>
      <c r="N50" s="34">
        <v>13.9</v>
      </c>
      <c r="O50" s="34">
        <v>14</v>
      </c>
      <c r="P50" s="34">
        <v>14</v>
      </c>
      <c r="Q50" s="34">
        <v>14.7</v>
      </c>
      <c r="R50" s="34">
        <v>15.1</v>
      </c>
      <c r="S50" s="34">
        <v>15.8</v>
      </c>
      <c r="T50" s="34">
        <v>16.073</v>
      </c>
      <c r="U50" s="34">
        <v>17</v>
      </c>
      <c r="V50" s="27">
        <v>16.8</v>
      </c>
      <c r="W50" s="27">
        <v>16.8</v>
      </c>
      <c r="X50" s="27">
        <v>16.7</v>
      </c>
      <c r="Y50" s="27">
        <v>17.100000000000001</v>
      </c>
      <c r="Z50" s="27">
        <v>17.600000000000001</v>
      </c>
      <c r="AA50" s="27">
        <v>17.3</v>
      </c>
      <c r="AB50" s="27">
        <v>17.100000000000001</v>
      </c>
      <c r="AC50" s="27">
        <v>19.399999999999999</v>
      </c>
      <c r="AD50" s="27">
        <v>19.2</v>
      </c>
      <c r="AE50" s="27">
        <v>20.100000000000001</v>
      </c>
      <c r="AF50" s="27">
        <v>19.899999999999999</v>
      </c>
      <c r="AG50" s="27">
        <v>21.5</v>
      </c>
      <c r="AH50" s="27">
        <v>22.1</v>
      </c>
      <c r="AI50" s="27" t="s">
        <v>134</v>
      </c>
      <c r="AJ50" s="27">
        <v>25.3</v>
      </c>
      <c r="AK50" s="27">
        <v>24.9</v>
      </c>
      <c r="AL50" s="27">
        <v>25.1</v>
      </c>
      <c r="AM50" s="27">
        <v>26.8</v>
      </c>
      <c r="AN50" s="27">
        <v>27.8</v>
      </c>
      <c r="AO50" s="27">
        <v>27.2</v>
      </c>
      <c r="AP50" s="27">
        <v>27.2</v>
      </c>
      <c r="AQ50" s="27">
        <v>26.9</v>
      </c>
      <c r="AR50" s="27">
        <v>26.9</v>
      </c>
      <c r="AS50" s="18">
        <v>27.8</v>
      </c>
      <c r="AT50" s="18">
        <v>27.8</v>
      </c>
      <c r="AU50" s="18">
        <v>27.8</v>
      </c>
      <c r="AV50" s="18">
        <v>27.2</v>
      </c>
      <c r="AW50" s="18">
        <v>28.5</v>
      </c>
      <c r="AX50" s="18">
        <v>26.6</v>
      </c>
      <c r="AY50" s="18">
        <v>26.6</v>
      </c>
      <c r="AZ50" s="18">
        <v>26.303134670881501</v>
      </c>
      <c r="BA50" s="18">
        <v>26.262076619699101</v>
      </c>
      <c r="BB50" s="18">
        <v>26.351643016055402</v>
      </c>
      <c r="BC50" s="18">
        <v>26.504920840377199</v>
      </c>
      <c r="BD50" s="18">
        <v>27.626645</v>
      </c>
      <c r="BE50" s="18">
        <v>27.404654000000001</v>
      </c>
      <c r="BF50" s="18">
        <v>27.222999999999999</v>
      </c>
      <c r="BG50" s="18">
        <v>27.135000000000002</v>
      </c>
      <c r="BH50" s="18">
        <v>27.164999999999999</v>
      </c>
    </row>
    <row r="51" spans="2:60" ht="13.5">
      <c r="B51" s="4" t="s">
        <v>7</v>
      </c>
      <c r="C51" s="31">
        <v>0.67100000000000004</v>
      </c>
      <c r="D51" s="31">
        <v>0.66900000000000004</v>
      </c>
      <c r="E51" s="31">
        <v>0.66600000000000004</v>
      </c>
      <c r="F51" s="31">
        <v>0.68799999999999994</v>
      </c>
      <c r="G51" s="31">
        <v>0.69599999999999995</v>
      </c>
      <c r="H51" s="31">
        <v>0.69699999999999995</v>
      </c>
      <c r="I51" s="31">
        <v>0.69199999999999995</v>
      </c>
      <c r="J51" s="31">
        <v>0.69799999999999995</v>
      </c>
      <c r="K51" s="31">
        <v>0.69799999999999995</v>
      </c>
      <c r="L51" s="31">
        <v>0.71699999999999997</v>
      </c>
      <c r="M51" s="31">
        <v>0.69799999999999995</v>
      </c>
      <c r="N51" s="31">
        <v>0.69599999999999995</v>
      </c>
      <c r="O51" s="31">
        <v>0.72199999999999998</v>
      </c>
      <c r="P51" s="31">
        <v>0.72499999999999998</v>
      </c>
      <c r="Q51" s="31">
        <v>0.73099999999999998</v>
      </c>
      <c r="R51" s="31">
        <v>0.73199999999999998</v>
      </c>
      <c r="S51" s="31">
        <v>0.73299999999999998</v>
      </c>
      <c r="T51" s="31">
        <v>0.73599999999999999</v>
      </c>
      <c r="U51" s="31">
        <v>0.73599999999999999</v>
      </c>
      <c r="V51" s="31">
        <v>0.71299999999999997</v>
      </c>
      <c r="W51" s="31">
        <v>0.70599999999999996</v>
      </c>
      <c r="X51" s="31">
        <v>0.71499999999999997</v>
      </c>
      <c r="Y51" s="31">
        <v>0.71299999999999997</v>
      </c>
      <c r="Z51" s="31">
        <v>0.72299999999999998</v>
      </c>
      <c r="AA51" s="31">
        <v>0.73199999999999998</v>
      </c>
      <c r="AB51" s="31">
        <v>0.74</v>
      </c>
      <c r="AC51" s="31">
        <v>0.752</v>
      </c>
      <c r="AD51" s="31">
        <v>0.746</v>
      </c>
      <c r="AE51" s="31">
        <v>0.75900000000000001</v>
      </c>
      <c r="AF51" s="31">
        <v>0.76200000000000001</v>
      </c>
      <c r="AG51" s="31">
        <v>0.79300000000000004</v>
      </c>
      <c r="AH51" s="31">
        <v>0.79400000000000004</v>
      </c>
      <c r="AI51" s="32" t="s">
        <v>135</v>
      </c>
      <c r="AJ51" s="32">
        <v>0.91</v>
      </c>
      <c r="AK51" s="32">
        <v>0.89</v>
      </c>
      <c r="AL51" s="32">
        <v>0.88900000000000001</v>
      </c>
      <c r="AM51" s="32">
        <v>0.89</v>
      </c>
      <c r="AN51" s="32">
        <v>0.89</v>
      </c>
      <c r="AO51" s="32">
        <v>0.88400000000000001</v>
      </c>
      <c r="AP51" s="32">
        <v>0.88800000000000001</v>
      </c>
      <c r="AQ51" s="32">
        <v>0.88700000000000001</v>
      </c>
      <c r="AR51" s="32">
        <v>0.877</v>
      </c>
      <c r="AS51" s="19">
        <v>0.88600000000000001</v>
      </c>
      <c r="AT51" s="19">
        <v>0.87</v>
      </c>
      <c r="AU51" s="19">
        <v>0.87</v>
      </c>
      <c r="AV51" s="19">
        <v>0.87</v>
      </c>
      <c r="AW51" s="19">
        <v>0.86</v>
      </c>
      <c r="AX51" s="19">
        <v>0.83</v>
      </c>
      <c r="AY51" s="19">
        <v>0.81</v>
      </c>
      <c r="AZ51" s="19">
        <v>0.81</v>
      </c>
      <c r="BA51" s="19">
        <v>0.81</v>
      </c>
      <c r="BB51" s="19">
        <v>0.83</v>
      </c>
      <c r="BC51" s="19">
        <v>0.84</v>
      </c>
      <c r="BD51" s="19">
        <v>0.83</v>
      </c>
      <c r="BE51" s="19">
        <v>0.82</v>
      </c>
      <c r="BF51" s="19">
        <v>0.8</v>
      </c>
      <c r="BG51" s="19">
        <v>0.81</v>
      </c>
      <c r="BH51" s="19">
        <v>0.82</v>
      </c>
    </row>
    <row r="52" spans="2:60" ht="13.5">
      <c r="B52" s="4" t="s">
        <v>8</v>
      </c>
      <c r="C52" s="31">
        <v>1.6E-2</v>
      </c>
      <c r="D52" s="31">
        <v>1.6E-2</v>
      </c>
      <c r="E52" s="31">
        <v>1.7000000000000001E-2</v>
      </c>
      <c r="F52" s="31">
        <v>1.6E-2</v>
      </c>
      <c r="G52" s="31">
        <v>1.6E-2</v>
      </c>
      <c r="H52" s="31">
        <v>1.6E-2</v>
      </c>
      <c r="I52" s="31">
        <v>1.7000000000000001E-2</v>
      </c>
      <c r="J52" s="31">
        <v>1.6E-2</v>
      </c>
      <c r="K52" s="31">
        <v>1.7000000000000001E-2</v>
      </c>
      <c r="L52" s="31">
        <v>1.7000000000000001E-2</v>
      </c>
      <c r="M52" s="31">
        <v>1.7000000000000001E-2</v>
      </c>
      <c r="N52" s="31">
        <v>1.7000000000000001E-2</v>
      </c>
      <c r="O52" s="31">
        <v>1.7000000000000001E-2</v>
      </c>
      <c r="P52" s="31">
        <v>1.7000000000000001E-2</v>
      </c>
      <c r="Q52" s="31">
        <v>1.7000000000000001E-2</v>
      </c>
      <c r="R52" s="31">
        <v>1.7999999999999999E-2</v>
      </c>
      <c r="S52" s="31">
        <v>1.9E-2</v>
      </c>
      <c r="T52" s="31">
        <v>0.02</v>
      </c>
      <c r="U52" s="31">
        <v>0.02</v>
      </c>
      <c r="V52" s="31">
        <v>2.1000000000000001E-2</v>
      </c>
      <c r="W52" s="31">
        <v>2.1000000000000001E-2</v>
      </c>
      <c r="X52" s="31">
        <v>2.1000000000000001E-2</v>
      </c>
      <c r="Y52" s="31">
        <v>2.1999999999999999E-2</v>
      </c>
      <c r="Z52" s="31">
        <v>2.1999999999999999E-2</v>
      </c>
      <c r="AA52" s="31">
        <v>2.1000000000000001E-2</v>
      </c>
      <c r="AB52" s="31">
        <v>2.1999999999999999E-2</v>
      </c>
      <c r="AC52" s="31">
        <v>2.4E-2</v>
      </c>
      <c r="AD52" s="31">
        <v>2.5000000000000001E-2</v>
      </c>
      <c r="AE52" s="31">
        <v>2.5999999999999999E-2</v>
      </c>
      <c r="AF52" s="31">
        <v>2.5999999999999999E-2</v>
      </c>
      <c r="AG52" s="31">
        <v>2.8000000000000001E-2</v>
      </c>
      <c r="AH52" s="31">
        <v>2.9000000000000001E-2</v>
      </c>
      <c r="AI52" s="31" t="s">
        <v>136</v>
      </c>
      <c r="AJ52" s="31">
        <v>3.3000000000000002E-2</v>
      </c>
      <c r="AK52" s="31">
        <v>3.4000000000000002E-2</v>
      </c>
      <c r="AL52" s="31">
        <v>3.4000000000000002E-2</v>
      </c>
      <c r="AM52" s="31">
        <v>3.5999999999999997E-2</v>
      </c>
      <c r="AN52" s="31">
        <v>3.7999999999999999E-2</v>
      </c>
      <c r="AO52" s="31">
        <v>3.7999999999999999E-2</v>
      </c>
      <c r="AP52" s="31">
        <v>3.9E-2</v>
      </c>
      <c r="AQ52" s="31">
        <v>3.9E-2</v>
      </c>
      <c r="AR52" s="31">
        <v>0.04</v>
      </c>
      <c r="AS52" s="11">
        <v>4.1000000000000002E-2</v>
      </c>
      <c r="AT52" s="11">
        <v>0.04</v>
      </c>
      <c r="AU52" s="11">
        <v>0.04</v>
      </c>
      <c r="AV52" s="11">
        <v>4.2000000000000003E-2</v>
      </c>
      <c r="AW52" s="11">
        <v>4.3999999999999997E-2</v>
      </c>
      <c r="AX52" s="11">
        <v>4.4999999999999998E-2</v>
      </c>
      <c r="AY52" s="11">
        <v>4.2999999999999997E-2</v>
      </c>
      <c r="AZ52" s="11">
        <v>4.4999999999999998E-2</v>
      </c>
      <c r="BA52" s="11">
        <v>4.3999999999999997E-2</v>
      </c>
      <c r="BB52" s="11">
        <v>4.2999999999999997E-2</v>
      </c>
      <c r="BC52" s="11">
        <v>4.2999999999999997E-2</v>
      </c>
      <c r="BD52" s="11">
        <v>4.5999999999999999E-2</v>
      </c>
      <c r="BE52" s="11">
        <v>4.4999999999999998E-2</v>
      </c>
      <c r="BF52" s="11">
        <v>4.3999999999999997E-2</v>
      </c>
      <c r="BG52" s="11">
        <v>4.3999999999999997E-2</v>
      </c>
      <c r="BH52" s="11">
        <v>4.2999999999999997E-2</v>
      </c>
    </row>
    <row r="53" spans="2:60" ht="13.5">
      <c r="G53" s="31"/>
      <c r="AI53" s="34"/>
      <c r="AJ53" s="34"/>
      <c r="AK53" s="34"/>
      <c r="AS53" s="11"/>
      <c r="AT53" s="11"/>
      <c r="AU53" s="11"/>
      <c r="AV53" s="11"/>
      <c r="AW53" s="11"/>
      <c r="AX53" s="11"/>
      <c r="AY53" s="11"/>
      <c r="AZ53" s="11"/>
      <c r="BA53" s="11"/>
      <c r="BB53" s="11"/>
      <c r="BC53" s="11"/>
      <c r="BD53" s="11"/>
      <c r="BE53" s="11"/>
      <c r="BF53" s="11"/>
      <c r="BG53" s="11"/>
      <c r="BH53" s="11"/>
    </row>
    <row r="54" spans="2:60" ht="17.25" customHeight="1">
      <c r="B54" s="37" t="s">
        <v>78</v>
      </c>
      <c r="C54" s="37"/>
      <c r="D54" s="37"/>
      <c r="E54" s="37"/>
      <c r="F54" s="37"/>
      <c r="G54" s="37"/>
      <c r="H54" s="37"/>
      <c r="I54" s="37"/>
      <c r="J54" s="37"/>
      <c r="K54" s="37"/>
      <c r="L54" s="37"/>
      <c r="M54" s="37"/>
      <c r="N54" s="37"/>
      <c r="O54" s="37"/>
      <c r="P54" s="37"/>
      <c r="Q54" s="37"/>
      <c r="R54" s="37"/>
      <c r="S54" s="37"/>
      <c r="T54" s="37"/>
      <c r="U54" s="37"/>
      <c r="V54" s="37"/>
      <c r="W54" s="37"/>
      <c r="X54" s="37"/>
      <c r="Y54" s="37"/>
      <c r="Z54" s="29"/>
      <c r="AA54" s="37"/>
      <c r="AB54" s="37"/>
      <c r="AC54" s="37"/>
      <c r="AD54" s="37"/>
      <c r="AE54" s="37"/>
      <c r="AF54" s="37"/>
      <c r="AG54" s="37"/>
      <c r="AH54" s="37"/>
      <c r="AI54" s="37"/>
      <c r="AJ54" s="37"/>
      <c r="AK54" s="37"/>
      <c r="AL54" s="29"/>
      <c r="AM54" s="29"/>
      <c r="AN54" s="29"/>
      <c r="AO54" s="29"/>
      <c r="AP54" s="29"/>
      <c r="AQ54" s="29"/>
      <c r="AR54" s="29"/>
      <c r="AS54" s="15"/>
      <c r="AT54" s="15"/>
      <c r="AU54" s="15"/>
      <c r="AV54" s="15"/>
      <c r="AW54" s="15"/>
      <c r="AX54" s="15"/>
      <c r="AY54" s="15"/>
      <c r="AZ54" s="15"/>
      <c r="BA54" s="15"/>
      <c r="BB54" s="15"/>
      <c r="BC54" s="11"/>
      <c r="BE54" s="11"/>
      <c r="BF54" s="11"/>
      <c r="BG54" s="11"/>
      <c r="BH54" s="11"/>
    </row>
    <row r="55" spans="2:60" ht="12" customHeight="1">
      <c r="B55" s="37"/>
      <c r="C55" s="37"/>
      <c r="D55" s="37"/>
      <c r="E55" s="37"/>
      <c r="F55" s="37"/>
      <c r="G55" s="37"/>
      <c r="H55" s="37"/>
      <c r="I55" s="37"/>
      <c r="J55" s="37"/>
      <c r="K55" s="37"/>
      <c r="L55" s="37"/>
      <c r="M55" s="37"/>
      <c r="N55" s="37"/>
      <c r="O55" s="37"/>
      <c r="P55" s="37"/>
      <c r="Q55" s="37"/>
      <c r="R55" s="37"/>
      <c r="S55" s="37"/>
      <c r="T55" s="37"/>
      <c r="U55" s="37"/>
      <c r="V55" s="37"/>
      <c r="W55" s="37"/>
      <c r="X55" s="37"/>
      <c r="Y55" s="37"/>
      <c r="Z55" s="29"/>
      <c r="AA55" s="37"/>
      <c r="AB55" s="37"/>
      <c r="AC55" s="37"/>
      <c r="AD55" s="37"/>
      <c r="AE55" s="37"/>
      <c r="AF55" s="37"/>
      <c r="AG55" s="37"/>
      <c r="AH55" s="37"/>
      <c r="AI55" s="37"/>
      <c r="AJ55" s="37"/>
      <c r="AK55" s="37"/>
      <c r="AL55" s="29"/>
      <c r="AM55" s="29"/>
      <c r="AN55" s="29"/>
      <c r="AO55" s="29"/>
      <c r="AP55" s="29"/>
      <c r="AQ55" s="29"/>
      <c r="AR55" s="29"/>
      <c r="AS55" s="15"/>
      <c r="AT55" s="15"/>
      <c r="AU55" s="15"/>
      <c r="AV55" s="15"/>
      <c r="AW55" s="15"/>
      <c r="AX55" s="15"/>
      <c r="AY55" s="15"/>
      <c r="AZ55" s="15"/>
      <c r="BA55" s="15"/>
      <c r="BB55" s="15"/>
      <c r="BC55" s="11"/>
      <c r="BE55" s="11"/>
      <c r="BF55" s="11"/>
      <c r="BG55" s="11"/>
      <c r="BH55" s="11"/>
    </row>
    <row r="56" spans="2:60" ht="68.25" customHeight="1">
      <c r="B56" s="46" t="s">
        <v>178</v>
      </c>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L56"/>
      <c r="AM56"/>
      <c r="AN56"/>
      <c r="AO56"/>
      <c r="AP56"/>
      <c r="AQ56"/>
      <c r="AS56" s="37"/>
      <c r="AT56" s="37"/>
      <c r="AU56" s="37"/>
      <c r="AV56" s="5"/>
      <c r="AW56" s="5"/>
      <c r="AX56" s="5"/>
    </row>
    <row r="57" spans="2:60" ht="7.5" customHeight="1">
      <c r="Z57"/>
      <c r="AL57"/>
      <c r="AM57"/>
      <c r="AN57"/>
      <c r="AO57"/>
      <c r="AP57"/>
      <c r="AS57" s="37"/>
      <c r="AT57" s="37"/>
      <c r="AU57" s="37"/>
      <c r="AV57" s="5"/>
      <c r="AW57" s="5"/>
      <c r="AX57" s="5"/>
    </row>
    <row r="58" spans="2:60" ht="60.75" customHeight="1">
      <c r="B58" s="44" t="s">
        <v>179</v>
      </c>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5"/>
      <c r="AH58" s="45"/>
      <c r="AI58" s="45"/>
      <c r="AJ58" s="45"/>
      <c r="AK58" s="45"/>
      <c r="AL58" s="45"/>
      <c r="AM58" s="45"/>
      <c r="AN58"/>
      <c r="AO58"/>
      <c r="AP58"/>
      <c r="AS58" s="1"/>
      <c r="AT58" s="1"/>
      <c r="AU58" s="1"/>
      <c r="AV58" s="5"/>
      <c r="AW58" s="5"/>
      <c r="AX58" s="5"/>
    </row>
    <row r="59" spans="2:60" ht="13.5">
      <c r="B59" s="41"/>
      <c r="C59" s="41"/>
      <c r="D59" s="41"/>
      <c r="E59" s="41"/>
      <c r="F59" s="41"/>
      <c r="G59" s="41"/>
      <c r="H59" s="41"/>
      <c r="I59" s="41"/>
      <c r="J59" s="41"/>
      <c r="K59" s="41"/>
      <c r="L59" s="41"/>
      <c r="M59" s="41"/>
      <c r="N59" s="41"/>
      <c r="O59" s="41"/>
      <c r="P59" s="41"/>
      <c r="Q59" s="41"/>
      <c r="R59" s="41"/>
      <c r="S59" s="41"/>
      <c r="T59" s="41"/>
      <c r="U59" s="41"/>
      <c r="V59" s="41"/>
      <c r="W59" s="41"/>
      <c r="X59" s="41"/>
      <c r="Y59" s="41"/>
      <c r="Z59" s="43"/>
      <c r="AA59" s="41"/>
      <c r="AB59" s="41"/>
      <c r="AC59" s="41"/>
      <c r="AD59" s="41"/>
      <c r="AE59" s="41"/>
      <c r="AF59" s="41"/>
      <c r="AG59" s="41"/>
      <c r="AH59" s="41"/>
      <c r="AS59" s="4"/>
      <c r="AT59" s="4"/>
      <c r="AU59" s="4"/>
      <c r="AV59" s="14"/>
      <c r="AW59" s="14"/>
      <c r="AX59" s="14"/>
    </row>
    <row r="60" spans="2:60" ht="13.5">
      <c r="B60" s="41"/>
      <c r="C60" s="41"/>
      <c r="D60" s="41"/>
      <c r="E60" s="41"/>
      <c r="F60" s="41"/>
      <c r="G60" s="41"/>
      <c r="H60" s="41"/>
      <c r="I60" s="41"/>
      <c r="J60" s="41"/>
      <c r="K60" s="41"/>
      <c r="L60" s="41"/>
      <c r="M60" s="41"/>
      <c r="N60" s="41"/>
      <c r="O60" s="41"/>
      <c r="P60" s="41"/>
      <c r="Q60" s="41"/>
      <c r="R60" s="41"/>
      <c r="S60" s="41"/>
      <c r="T60" s="41"/>
      <c r="U60" s="41"/>
      <c r="V60" s="41"/>
      <c r="W60" s="41"/>
      <c r="X60" s="41"/>
      <c r="Y60" s="41"/>
      <c r="Z60" s="43"/>
      <c r="AA60" s="41"/>
      <c r="AB60" s="41"/>
      <c r="AC60" s="41"/>
      <c r="AD60" s="41"/>
      <c r="AE60" s="41"/>
      <c r="AF60" s="41"/>
      <c r="AG60" s="41"/>
      <c r="AH60" s="41"/>
      <c r="AS60" s="4"/>
      <c r="AT60" s="4"/>
      <c r="AU60" s="4"/>
      <c r="AV60" s="14"/>
      <c r="AW60" s="14"/>
      <c r="AX60" s="14"/>
    </row>
    <row r="61" spans="2:60" ht="13.5">
      <c r="AS61" s="4"/>
      <c r="AT61" s="4"/>
      <c r="AU61" s="4"/>
      <c r="AV61" s="14"/>
      <c r="AW61" s="14"/>
      <c r="AX61" s="14"/>
    </row>
    <row r="62" spans="2:60" ht="13.5">
      <c r="AS62" s="4"/>
      <c r="AT62" s="4"/>
      <c r="AU62" s="4"/>
      <c r="AV62" s="14"/>
      <c r="AW62" s="14"/>
      <c r="AX62" s="14"/>
    </row>
    <row r="63" spans="2:60" ht="13.5">
      <c r="AS63" s="4"/>
      <c r="AT63" s="4"/>
      <c r="AU63" s="4"/>
      <c r="AV63" s="14"/>
      <c r="AW63" s="14"/>
      <c r="AX63" s="14"/>
    </row>
    <row r="64" spans="2:60" ht="13.5">
      <c r="AS64" s="4"/>
      <c r="AT64" s="4"/>
      <c r="AU64" s="4"/>
      <c r="AV64" s="15"/>
      <c r="AW64" s="15"/>
      <c r="AX64" s="15"/>
    </row>
    <row r="65" spans="45:50" ht="13.5">
      <c r="AS65" s="4"/>
      <c r="AT65" s="4"/>
      <c r="AU65" s="4"/>
      <c r="AV65" s="14"/>
      <c r="AW65" s="14"/>
      <c r="AX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I49:AI52"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E22"/>
  <sheetViews>
    <sheetView showGridLines="0" zoomScale="130" zoomScaleNormal="130" workbookViewId="0"/>
  </sheetViews>
  <sheetFormatPr baseColWidth="10" defaultColWidth="11.42578125" defaultRowHeight="12.75"/>
  <cols>
    <col min="1" max="1" width="1.140625" customWidth="1"/>
    <col min="2" max="2" width="19" customWidth="1"/>
    <col min="3" max="5" width="6.7109375" bestFit="1" customWidth="1"/>
    <col min="6" max="31" width="7.7109375" customWidth="1"/>
  </cols>
  <sheetData>
    <row r="1" spans="1:31"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1" ht="30" customHeight="1"/>
    <row r="3" spans="1:31" ht="13.5">
      <c r="B3" s="111" t="s">
        <v>17</v>
      </c>
      <c r="C3" s="114" t="s">
        <v>419</v>
      </c>
      <c r="D3" s="114" t="s">
        <v>394</v>
      </c>
      <c r="E3" s="114" t="s">
        <v>357</v>
      </c>
      <c r="F3" s="114" t="s">
        <v>349</v>
      </c>
      <c r="G3" s="114" t="s">
        <v>348</v>
      </c>
      <c r="H3" s="114" t="s">
        <v>287</v>
      </c>
      <c r="I3" s="114" t="s">
        <v>278</v>
      </c>
      <c r="J3" s="114" t="s">
        <v>272</v>
      </c>
      <c r="K3" s="114" t="s">
        <v>255</v>
      </c>
      <c r="L3" s="114" t="s">
        <v>252</v>
      </c>
      <c r="M3" s="114" t="s">
        <v>244</v>
      </c>
      <c r="N3" s="114" t="s">
        <v>236</v>
      </c>
      <c r="O3" s="114" t="s">
        <v>233</v>
      </c>
      <c r="P3" s="114" t="s">
        <v>226</v>
      </c>
      <c r="Q3" s="114" t="s">
        <v>222</v>
      </c>
      <c r="R3" s="114" t="s">
        <v>217</v>
      </c>
      <c r="S3" s="114" t="s">
        <v>208</v>
      </c>
      <c r="T3" s="114" t="s">
        <v>191</v>
      </c>
      <c r="U3" s="114" t="s">
        <v>188</v>
      </c>
      <c r="V3" s="114" t="s">
        <v>185</v>
      </c>
      <c r="W3" s="114" t="s">
        <v>181</v>
      </c>
      <c r="X3" s="114" t="s">
        <v>177</v>
      </c>
      <c r="Y3" s="114" t="s">
        <v>174</v>
      </c>
      <c r="Z3" s="114" t="s">
        <v>171</v>
      </c>
      <c r="AA3" s="114" t="s">
        <v>168</v>
      </c>
      <c r="AB3" s="114" t="s">
        <v>163</v>
      </c>
      <c r="AC3" s="114" t="s">
        <v>161</v>
      </c>
      <c r="AD3" s="114" t="s">
        <v>159</v>
      </c>
      <c r="AE3" s="114" t="s">
        <v>146</v>
      </c>
    </row>
    <row r="4" spans="1:31" ht="13.5">
      <c r="B4" s="1" t="s">
        <v>40</v>
      </c>
      <c r="C4" s="1"/>
      <c r="D4" s="1"/>
      <c r="E4" s="1"/>
      <c r="F4" s="1"/>
      <c r="G4" s="1"/>
      <c r="H4" s="1"/>
      <c r="I4" s="1"/>
      <c r="J4" s="1"/>
      <c r="K4" s="1"/>
      <c r="L4" s="1"/>
      <c r="M4" s="1"/>
      <c r="N4" s="1"/>
      <c r="O4" s="1"/>
      <c r="P4" s="1"/>
      <c r="Q4" s="1"/>
      <c r="R4" s="1"/>
      <c r="S4" s="1"/>
      <c r="T4" s="1"/>
      <c r="U4" s="1"/>
      <c r="V4" s="1"/>
      <c r="W4" s="1"/>
      <c r="X4" s="1"/>
      <c r="Y4" s="1"/>
      <c r="Z4" s="1"/>
      <c r="AA4" s="1"/>
      <c r="AB4" s="1"/>
      <c r="AC4" s="1"/>
      <c r="AD4" s="1"/>
      <c r="AE4" s="1"/>
    </row>
    <row r="5" spans="1:31" ht="13.5">
      <c r="B5" s="4" t="s">
        <v>14</v>
      </c>
      <c r="C5" s="14">
        <v>784</v>
      </c>
      <c r="D5" s="14">
        <v>779</v>
      </c>
      <c r="E5" s="14">
        <v>779</v>
      </c>
      <c r="F5" s="14">
        <v>789</v>
      </c>
      <c r="G5" s="14">
        <v>783</v>
      </c>
      <c r="H5" s="14">
        <v>762</v>
      </c>
      <c r="I5" s="12">
        <v>759</v>
      </c>
      <c r="J5" s="12">
        <v>733</v>
      </c>
      <c r="K5" s="12">
        <v>722</v>
      </c>
      <c r="L5" s="12">
        <v>704</v>
      </c>
      <c r="M5" s="12">
        <v>699</v>
      </c>
      <c r="N5" s="12">
        <v>698</v>
      </c>
      <c r="O5" s="12">
        <v>694</v>
      </c>
      <c r="P5" s="12">
        <v>745</v>
      </c>
      <c r="Q5" s="12">
        <v>766</v>
      </c>
      <c r="R5" s="12">
        <v>756</v>
      </c>
      <c r="S5" s="12">
        <v>745</v>
      </c>
      <c r="T5" s="12">
        <v>714</v>
      </c>
      <c r="U5" s="12">
        <v>712</v>
      </c>
      <c r="V5" s="12">
        <v>705</v>
      </c>
      <c r="W5" s="12">
        <v>703</v>
      </c>
      <c r="X5" s="12">
        <v>696</v>
      </c>
      <c r="Y5" s="12">
        <v>686</v>
      </c>
      <c r="Z5" s="12">
        <v>696</v>
      </c>
      <c r="AA5" s="12">
        <v>697</v>
      </c>
      <c r="AB5" s="12">
        <v>669</v>
      </c>
      <c r="AC5" s="12">
        <v>677</v>
      </c>
      <c r="AD5" s="12">
        <v>669</v>
      </c>
      <c r="AE5" s="12">
        <v>667</v>
      </c>
    </row>
    <row r="6" spans="1:31" ht="13.5">
      <c r="B6" s="4" t="s">
        <v>42</v>
      </c>
      <c r="C6" s="18">
        <v>100.1</v>
      </c>
      <c r="D6" s="18">
        <v>98.3</v>
      </c>
      <c r="E6" s="18">
        <v>97.4</v>
      </c>
      <c r="F6" s="18">
        <v>98.3</v>
      </c>
      <c r="G6" s="18">
        <v>98.3</v>
      </c>
      <c r="H6" s="18">
        <v>98.1</v>
      </c>
      <c r="I6" s="13">
        <v>96.3</v>
      </c>
      <c r="J6" s="13">
        <v>95.5</v>
      </c>
      <c r="K6" s="13">
        <v>94.4</v>
      </c>
      <c r="L6" s="13">
        <v>92.9</v>
      </c>
      <c r="M6" s="13">
        <v>94</v>
      </c>
      <c r="N6" s="13">
        <v>95</v>
      </c>
      <c r="O6" s="13">
        <v>94.1</v>
      </c>
      <c r="P6" s="13">
        <v>91.8</v>
      </c>
      <c r="Q6" s="13">
        <v>92.8</v>
      </c>
      <c r="R6" s="13">
        <v>92</v>
      </c>
      <c r="S6" s="13">
        <v>92.1</v>
      </c>
      <c r="T6" s="13">
        <v>92</v>
      </c>
      <c r="U6" s="13">
        <v>92.5</v>
      </c>
      <c r="V6" s="13">
        <v>91.1</v>
      </c>
      <c r="W6" s="13">
        <v>89.7</v>
      </c>
      <c r="X6" s="13">
        <v>88.8</v>
      </c>
      <c r="Y6" s="13">
        <v>86.6</v>
      </c>
      <c r="Z6" s="13">
        <v>86</v>
      </c>
      <c r="AA6" s="13">
        <v>83.3</v>
      </c>
      <c r="AB6" s="13">
        <v>81.2</v>
      </c>
      <c r="AC6" s="13">
        <v>81.099999999999994</v>
      </c>
      <c r="AD6" s="13">
        <v>79.7</v>
      </c>
      <c r="AE6" s="13">
        <v>77.900000000000006</v>
      </c>
    </row>
    <row r="7" spans="1:31" ht="13.5">
      <c r="B7" s="4" t="s">
        <v>43</v>
      </c>
      <c r="C7" s="18">
        <v>118.1</v>
      </c>
      <c r="D7" s="18">
        <v>114.9</v>
      </c>
      <c r="E7" s="18">
        <v>112.5</v>
      </c>
      <c r="F7" s="18">
        <v>114.7</v>
      </c>
      <c r="G7" s="18">
        <v>113.7</v>
      </c>
      <c r="H7" s="18">
        <v>113.8</v>
      </c>
      <c r="I7" s="13">
        <v>111.9</v>
      </c>
      <c r="J7" s="13">
        <v>110.3</v>
      </c>
      <c r="K7" s="13">
        <v>109.1</v>
      </c>
      <c r="L7" s="13">
        <v>107.5</v>
      </c>
      <c r="M7" s="13">
        <v>108.7</v>
      </c>
      <c r="N7" s="13">
        <v>108.3</v>
      </c>
      <c r="O7" s="13">
        <v>107.4</v>
      </c>
      <c r="P7" s="13">
        <v>103.4</v>
      </c>
      <c r="Q7" s="13">
        <v>103.4</v>
      </c>
      <c r="R7" s="13">
        <v>99.7</v>
      </c>
      <c r="S7" s="13">
        <v>100.5</v>
      </c>
      <c r="T7" s="13">
        <v>100.3</v>
      </c>
      <c r="U7" s="13">
        <v>101.5</v>
      </c>
      <c r="V7" s="13">
        <v>100.2</v>
      </c>
      <c r="W7" s="13">
        <v>98.8</v>
      </c>
      <c r="X7" s="13">
        <v>98.8</v>
      </c>
      <c r="Y7" s="13">
        <v>96.6</v>
      </c>
      <c r="Z7" s="13">
        <v>96.3</v>
      </c>
      <c r="AA7" s="13">
        <v>93.7</v>
      </c>
      <c r="AB7" s="13">
        <v>90</v>
      </c>
      <c r="AC7" s="13">
        <v>90</v>
      </c>
      <c r="AD7" s="13">
        <v>89.3</v>
      </c>
      <c r="AE7" s="13">
        <v>87.9</v>
      </c>
    </row>
    <row r="8" spans="1:31" ht="13.5">
      <c r="B8" s="4" t="s">
        <v>15</v>
      </c>
      <c r="C8" s="18">
        <v>135.5</v>
      </c>
      <c r="D8" s="18">
        <v>132.30000000000001</v>
      </c>
      <c r="E8" s="18">
        <v>130.4</v>
      </c>
      <c r="F8" s="18">
        <v>132</v>
      </c>
      <c r="G8" s="18">
        <v>132.6</v>
      </c>
      <c r="H8" s="18">
        <v>130.6</v>
      </c>
      <c r="I8" s="13">
        <v>126.9</v>
      </c>
      <c r="J8" s="13">
        <v>124.1</v>
      </c>
      <c r="K8" s="13">
        <v>123.2</v>
      </c>
      <c r="L8" s="13">
        <v>121.7</v>
      </c>
      <c r="M8" s="13">
        <v>124.5</v>
      </c>
      <c r="N8" s="13">
        <v>124.3</v>
      </c>
      <c r="O8" s="13">
        <v>124.2</v>
      </c>
      <c r="P8" s="13">
        <v>120.6</v>
      </c>
      <c r="Q8" s="13">
        <v>121.8</v>
      </c>
      <c r="R8" s="13">
        <v>118.7</v>
      </c>
      <c r="S8" s="13">
        <v>119.3</v>
      </c>
      <c r="T8" s="13">
        <v>117.3</v>
      </c>
      <c r="U8" s="13">
        <v>118.4</v>
      </c>
      <c r="V8" s="13">
        <v>116.1</v>
      </c>
      <c r="W8" s="13">
        <v>113.6</v>
      </c>
      <c r="X8" s="13">
        <v>113.8</v>
      </c>
      <c r="Y8" s="13">
        <v>111.7</v>
      </c>
      <c r="Z8" s="13">
        <v>110.6</v>
      </c>
      <c r="AA8" s="13">
        <v>108.2</v>
      </c>
      <c r="AB8" s="13">
        <v>103.7</v>
      </c>
      <c r="AC8" s="13">
        <v>104.1</v>
      </c>
      <c r="AD8" s="13">
        <v>102</v>
      </c>
      <c r="AE8" s="13">
        <v>100.8</v>
      </c>
    </row>
    <row r="9" spans="1:31"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row>
    <row r="10" spans="1:31" ht="13.5">
      <c r="B10" s="115" t="s">
        <v>12</v>
      </c>
      <c r="C10" s="114" t="s">
        <v>419</v>
      </c>
      <c r="D10" s="114" t="s">
        <v>394</v>
      </c>
      <c r="E10" s="114" t="s">
        <v>357</v>
      </c>
      <c r="F10" s="114" t="s">
        <v>349</v>
      </c>
      <c r="G10" s="114" t="s">
        <v>348</v>
      </c>
      <c r="H10" s="114" t="s">
        <v>287</v>
      </c>
      <c r="I10" s="114" t="s">
        <v>278</v>
      </c>
      <c r="J10" s="114" t="s">
        <v>272</v>
      </c>
      <c r="K10" s="114" t="s">
        <v>255</v>
      </c>
      <c r="L10" s="114" t="s">
        <v>252</v>
      </c>
      <c r="M10" s="114" t="s">
        <v>244</v>
      </c>
      <c r="N10" s="114" t="s">
        <v>236</v>
      </c>
      <c r="O10" s="114" t="s">
        <v>233</v>
      </c>
      <c r="P10" s="114" t="s">
        <v>226</v>
      </c>
      <c r="Q10" s="114" t="s">
        <v>222</v>
      </c>
      <c r="R10" s="114" t="s">
        <v>217</v>
      </c>
      <c r="S10" s="114" t="s">
        <v>208</v>
      </c>
      <c r="T10" s="114" t="s">
        <v>191</v>
      </c>
      <c r="U10" s="114" t="s">
        <v>188</v>
      </c>
      <c r="V10" s="114" t="s">
        <v>185</v>
      </c>
      <c r="W10" s="114" t="s">
        <v>181</v>
      </c>
      <c r="X10" s="114" t="s">
        <v>177</v>
      </c>
      <c r="Y10" s="114" t="s">
        <v>174</v>
      </c>
      <c r="Z10" s="114" t="s">
        <v>171</v>
      </c>
      <c r="AA10" s="114" t="s">
        <v>168</v>
      </c>
      <c r="AB10" s="114" t="s">
        <v>163</v>
      </c>
      <c r="AC10" s="114" t="s">
        <v>161</v>
      </c>
      <c r="AD10" s="114" t="s">
        <v>159</v>
      </c>
      <c r="AE10" s="114" t="s">
        <v>146</v>
      </c>
    </row>
    <row r="11" spans="1:31" ht="13.5">
      <c r="B11" s="4" t="s">
        <v>44</v>
      </c>
      <c r="C11" s="11">
        <v>0.128</v>
      </c>
      <c r="D11" s="11">
        <v>0.126</v>
      </c>
      <c r="E11" s="11">
        <v>0.125</v>
      </c>
      <c r="F11" s="11">
        <v>0.125</v>
      </c>
      <c r="G11" s="11">
        <v>0.125</v>
      </c>
      <c r="H11" s="11">
        <v>0.129</v>
      </c>
      <c r="I11" s="11">
        <v>0.127</v>
      </c>
      <c r="J11" s="11">
        <v>0.13</v>
      </c>
      <c r="K11" s="11">
        <v>0.13100000000000001</v>
      </c>
      <c r="L11" s="11">
        <v>0.13200000000000001</v>
      </c>
      <c r="M11" s="11">
        <v>0.13400000000000001</v>
      </c>
      <c r="N11" s="11">
        <v>0.13600000000000001</v>
      </c>
      <c r="O11" s="11">
        <v>0.13600000000000001</v>
      </c>
      <c r="P11" s="11">
        <v>0.123</v>
      </c>
      <c r="Q11" s="11">
        <v>0.121</v>
      </c>
      <c r="R11" s="11">
        <v>0.122</v>
      </c>
      <c r="S11" s="11">
        <v>0.124</v>
      </c>
      <c r="T11" s="11">
        <v>0.129</v>
      </c>
      <c r="U11" s="11">
        <v>0.13</v>
      </c>
      <c r="V11" s="11">
        <v>0.129</v>
      </c>
      <c r="W11" s="11">
        <v>0.128</v>
      </c>
      <c r="X11" s="11">
        <v>0.128</v>
      </c>
      <c r="Y11" s="11">
        <v>0.126</v>
      </c>
      <c r="Z11" s="11">
        <v>0.124</v>
      </c>
      <c r="AA11" s="11">
        <v>0.12</v>
      </c>
      <c r="AB11" s="11">
        <v>0.121</v>
      </c>
      <c r="AC11" s="11">
        <v>0.12</v>
      </c>
      <c r="AD11" s="11">
        <v>0.11899999999999999</v>
      </c>
      <c r="AE11" s="11">
        <v>0.11700000000000001</v>
      </c>
    </row>
    <row r="12" spans="1:31" ht="13.5">
      <c r="B12" s="4" t="s">
        <v>45</v>
      </c>
      <c r="C12" s="11">
        <v>0.151</v>
      </c>
      <c r="D12" s="11">
        <v>0.14699999999999999</v>
      </c>
      <c r="E12" s="11">
        <v>0.14399999999999999</v>
      </c>
      <c r="F12" s="11">
        <v>0.14499999999999999</v>
      </c>
      <c r="G12" s="11">
        <v>0.14499999999999999</v>
      </c>
      <c r="H12" s="11">
        <v>0.14899999999999999</v>
      </c>
      <c r="I12" s="11">
        <v>0.14699999999999999</v>
      </c>
      <c r="J12" s="11">
        <v>0.151</v>
      </c>
      <c r="K12" s="11">
        <v>0.151</v>
      </c>
      <c r="L12" s="11">
        <v>0.153</v>
      </c>
      <c r="M12" s="11">
        <v>0.155</v>
      </c>
      <c r="N12" s="11">
        <v>0.155</v>
      </c>
      <c r="O12" s="11">
        <v>0.155</v>
      </c>
      <c r="P12" s="11">
        <v>0.13900000000000001</v>
      </c>
      <c r="Q12" s="11">
        <v>0.13500000000000001</v>
      </c>
      <c r="R12" s="11">
        <v>0.13200000000000001</v>
      </c>
      <c r="S12" s="11">
        <v>0.13500000000000001</v>
      </c>
      <c r="T12" s="11">
        <v>0.14000000000000001</v>
      </c>
      <c r="U12" s="11">
        <v>0.14299999999999999</v>
      </c>
      <c r="V12" s="11">
        <v>0.14199999999999999</v>
      </c>
      <c r="W12" s="11">
        <v>0.14000000000000001</v>
      </c>
      <c r="X12" s="11">
        <v>0.14199999999999999</v>
      </c>
      <c r="Y12" s="11">
        <v>0.14099999999999999</v>
      </c>
      <c r="Z12" s="11">
        <v>0.13900000000000001</v>
      </c>
      <c r="AA12" s="11">
        <v>0.13400000000000001</v>
      </c>
      <c r="AB12" s="11">
        <v>0.13500000000000001</v>
      </c>
      <c r="AC12" s="11">
        <v>0.13300000000000001</v>
      </c>
      <c r="AD12" s="11">
        <v>0.13300000000000001</v>
      </c>
      <c r="AE12" s="11">
        <v>0.13200000000000001</v>
      </c>
    </row>
    <row r="13" spans="1:31" ht="13.5">
      <c r="B13" s="4" t="s">
        <v>46</v>
      </c>
      <c r="C13" s="11">
        <v>0.17299999999999999</v>
      </c>
      <c r="D13" s="11">
        <v>0.17</v>
      </c>
      <c r="E13" s="11">
        <v>0.16700000000000001</v>
      </c>
      <c r="F13" s="11">
        <v>0.16700000000000001</v>
      </c>
      <c r="G13" s="11">
        <v>0.16900000000000001</v>
      </c>
      <c r="H13" s="11">
        <v>0.17100000000000001</v>
      </c>
      <c r="I13" s="11">
        <v>0.16700000000000001</v>
      </c>
      <c r="J13" s="11">
        <v>0.16900000000000001</v>
      </c>
      <c r="K13" s="11">
        <v>0.17100000000000001</v>
      </c>
      <c r="L13" s="11">
        <v>0.17299999999999999</v>
      </c>
      <c r="M13" s="11">
        <v>0.17799999999999999</v>
      </c>
      <c r="N13" s="11">
        <v>0.17799999999999999</v>
      </c>
      <c r="O13" s="11">
        <v>0.17899999999999999</v>
      </c>
      <c r="P13" s="11">
        <v>0.16200000000000001</v>
      </c>
      <c r="Q13" s="11">
        <v>0.159</v>
      </c>
      <c r="R13" s="11">
        <v>0.157</v>
      </c>
      <c r="S13" s="11">
        <v>0.16</v>
      </c>
      <c r="T13" s="11">
        <v>0.16400000000000001</v>
      </c>
      <c r="U13" s="11">
        <v>0.16600000000000001</v>
      </c>
      <c r="V13" s="11">
        <v>0.16500000000000001</v>
      </c>
      <c r="W13" s="11">
        <v>0.16200000000000001</v>
      </c>
      <c r="X13" s="11">
        <v>0.16400000000000001</v>
      </c>
      <c r="Y13" s="11">
        <v>0.16300000000000001</v>
      </c>
      <c r="Z13" s="11">
        <v>0.159</v>
      </c>
      <c r="AA13" s="11">
        <v>0.155</v>
      </c>
      <c r="AB13" s="11">
        <v>0.155</v>
      </c>
      <c r="AC13" s="11">
        <v>0.154</v>
      </c>
      <c r="AD13" s="11">
        <v>0.152</v>
      </c>
      <c r="AE13" s="11">
        <v>0.151</v>
      </c>
    </row>
    <row r="15" spans="1:31" ht="13.5">
      <c r="B15" s="190"/>
      <c r="C15" s="190"/>
      <c r="D15" s="190"/>
      <c r="E15" s="190"/>
      <c r="F15" s="190"/>
      <c r="G15" s="190"/>
      <c r="H15" s="190"/>
      <c r="I15" s="190"/>
      <c r="J15" s="190"/>
      <c r="K15" s="190"/>
      <c r="L15" s="190"/>
      <c r="M15" s="190"/>
      <c r="N15" s="190"/>
      <c r="O15" s="190"/>
      <c r="P15" s="190"/>
      <c r="Q15" s="190"/>
      <c r="R15" s="4"/>
      <c r="S15" s="4"/>
      <c r="T15" s="4"/>
      <c r="U15" s="4"/>
      <c r="V15" s="4"/>
      <c r="W15" s="4"/>
      <c r="X15" s="4"/>
      <c r="Y15" s="4"/>
      <c r="Z15" s="4"/>
      <c r="AA15" s="4"/>
      <c r="AB15" s="4"/>
      <c r="AC15" s="4"/>
      <c r="AD15" s="4"/>
    </row>
    <row r="16" spans="1:31" ht="13.5">
      <c r="B16" s="132" t="s">
        <v>341</v>
      </c>
      <c r="C16" s="132"/>
      <c r="D16" s="132"/>
      <c r="E16" s="132"/>
      <c r="F16" s="132"/>
      <c r="G16" s="132"/>
    </row>
    <row r="17" spans="2:18" ht="13.5">
      <c r="B17" s="132" t="s">
        <v>342</v>
      </c>
      <c r="C17" s="132"/>
      <c r="D17" s="132"/>
      <c r="E17" s="132"/>
      <c r="F17" s="132"/>
    </row>
    <row r="22" spans="2:18">
      <c r="R22" s="118"/>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H6"/>
  <sheetViews>
    <sheetView showGridLines="0" zoomScaleNormal="110" workbookViewId="0"/>
  </sheetViews>
  <sheetFormatPr baseColWidth="10" defaultColWidth="11.42578125" defaultRowHeight="12.75"/>
  <cols>
    <col min="1" max="1" width="1.140625" customWidth="1"/>
    <col min="2" max="2" width="37.85546875" customWidth="1"/>
    <col min="3" max="3" width="4.7109375" bestFit="1" customWidth="1"/>
    <col min="4" max="4" width="6.140625" customWidth="1"/>
    <col min="5" max="5" width="4.7109375" bestFit="1" customWidth="1"/>
    <col min="6" max="7" width="7.42578125" customWidth="1"/>
    <col min="8" max="8" width="7" customWidth="1"/>
    <col min="9" max="44" width="7.5703125" customWidth="1"/>
    <col min="45" max="60" width="8.85546875" customWidth="1"/>
  </cols>
  <sheetData>
    <row r="1" spans="1:60"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row>
    <row r="2" spans="1:60" ht="16.5" customHeight="1"/>
    <row r="3" spans="1:60" ht="13.5">
      <c r="B3" s="111" t="s">
        <v>18</v>
      </c>
      <c r="C3" s="112" t="s">
        <v>418</v>
      </c>
      <c r="D3" s="112" t="s">
        <v>395</v>
      </c>
      <c r="E3" s="112" t="s">
        <v>356</v>
      </c>
      <c r="F3" s="112" t="s">
        <v>344</v>
      </c>
      <c r="G3" s="112" t="s">
        <v>290</v>
      </c>
      <c r="H3" s="112" t="s">
        <v>288</v>
      </c>
      <c r="I3" s="112" t="s">
        <v>276</v>
      </c>
      <c r="J3" s="112" t="s">
        <v>271</v>
      </c>
      <c r="K3" s="112" t="s">
        <v>256</v>
      </c>
      <c r="L3" s="112" t="s">
        <v>253</v>
      </c>
      <c r="M3" s="112" t="s">
        <v>245</v>
      </c>
      <c r="N3" s="112" t="s">
        <v>237</v>
      </c>
      <c r="O3" s="112" t="s">
        <v>227</v>
      </c>
      <c r="P3" s="112" t="s">
        <v>219</v>
      </c>
      <c r="Q3" s="112" t="s">
        <v>220</v>
      </c>
      <c r="R3" s="112" t="s">
        <v>218</v>
      </c>
      <c r="S3" s="112" t="s">
        <v>192</v>
      </c>
      <c r="T3" s="112" t="s">
        <v>189</v>
      </c>
      <c r="U3" s="112" t="s">
        <v>186</v>
      </c>
      <c r="V3" s="112" t="s">
        <v>184</v>
      </c>
      <c r="W3" s="112" t="s">
        <v>182</v>
      </c>
      <c r="X3" s="112" t="s">
        <v>175</v>
      </c>
      <c r="Y3" s="112" t="s">
        <v>172</v>
      </c>
      <c r="Z3" s="112" t="s">
        <v>169</v>
      </c>
      <c r="AA3" s="112" t="s">
        <v>165</v>
      </c>
      <c r="AB3" s="112" t="s">
        <v>162</v>
      </c>
      <c r="AC3" s="112" t="s">
        <v>160</v>
      </c>
      <c r="AD3" s="112" t="s">
        <v>150</v>
      </c>
      <c r="AE3" s="112" t="s">
        <v>149</v>
      </c>
      <c r="AF3" s="112" t="s">
        <v>144</v>
      </c>
      <c r="AG3" s="112" t="s">
        <v>139</v>
      </c>
      <c r="AH3" s="112" t="s">
        <v>131</v>
      </c>
      <c r="AI3" s="112" t="s">
        <v>124</v>
      </c>
      <c r="AJ3" s="112" t="s">
        <v>121</v>
      </c>
      <c r="AK3" s="112" t="s">
        <v>120</v>
      </c>
      <c r="AL3" s="112" t="s">
        <v>118</v>
      </c>
      <c r="AM3" s="112" t="s">
        <v>116</v>
      </c>
      <c r="AN3" s="112" t="s">
        <v>114</v>
      </c>
      <c r="AO3" s="112" t="s">
        <v>100</v>
      </c>
      <c r="AP3" s="112" t="s">
        <v>98</v>
      </c>
      <c r="AQ3" s="112" t="s">
        <v>95</v>
      </c>
      <c r="AR3" s="112" t="s">
        <v>94</v>
      </c>
      <c r="AS3" s="112" t="s">
        <v>91</v>
      </c>
      <c r="AT3" s="112" t="s">
        <v>89</v>
      </c>
      <c r="AU3" s="112" t="s">
        <v>82</v>
      </c>
      <c r="AV3" s="112" t="s">
        <v>75</v>
      </c>
      <c r="AW3" s="112" t="s">
        <v>72</v>
      </c>
      <c r="AX3" s="112" t="s">
        <v>69</v>
      </c>
      <c r="AY3" s="112" t="s">
        <v>66</v>
      </c>
      <c r="AZ3" s="112" t="s">
        <v>64</v>
      </c>
      <c r="BA3" s="112" t="s">
        <v>62</v>
      </c>
      <c r="BB3" s="112" t="s">
        <v>60</v>
      </c>
      <c r="BC3" s="112" t="s">
        <v>58</v>
      </c>
      <c r="BD3" s="112" t="s">
        <v>56</v>
      </c>
      <c r="BE3" s="112" t="s">
        <v>54</v>
      </c>
      <c r="BF3" s="112" t="s">
        <v>52</v>
      </c>
      <c r="BG3" s="112" t="s">
        <v>49</v>
      </c>
      <c r="BH3" s="113" t="s">
        <v>16</v>
      </c>
    </row>
    <row r="4" spans="1:60" ht="2.25" customHeight="1">
      <c r="B4" s="6"/>
      <c r="C4" s="6"/>
      <c r="D4" s="6"/>
      <c r="E4" s="6"/>
      <c r="F4" s="6"/>
      <c r="G4" s="6"/>
      <c r="H4" s="6"/>
      <c r="I4" s="6"/>
      <c r="J4" s="6"/>
      <c r="K4" s="6"/>
      <c r="L4" s="6"/>
      <c r="M4" s="6"/>
      <c r="N4" s="6"/>
      <c r="O4" s="6"/>
      <c r="P4" s="6"/>
      <c r="Q4" s="6"/>
      <c r="R4" s="6"/>
      <c r="S4" s="6"/>
      <c r="T4" s="6"/>
      <c r="U4" s="6"/>
      <c r="V4" s="6"/>
      <c r="W4" s="6"/>
      <c r="X4" s="6"/>
      <c r="Y4" s="6"/>
      <c r="AJ4" s="6"/>
      <c r="AK4" s="6"/>
      <c r="AL4" s="6"/>
      <c r="AM4" s="6"/>
      <c r="AN4" s="6"/>
      <c r="AO4" s="6"/>
      <c r="AP4" s="6"/>
      <c r="AQ4" s="6"/>
      <c r="AR4" s="6"/>
    </row>
    <row r="5" spans="1:60">
      <c r="B5" s="23" t="s">
        <v>80</v>
      </c>
      <c r="C5">
        <v>31</v>
      </c>
      <c r="D5">
        <v>34</v>
      </c>
      <c r="E5">
        <v>34</v>
      </c>
      <c r="F5">
        <v>33</v>
      </c>
      <c r="G5">
        <v>34</v>
      </c>
      <c r="H5">
        <v>32</v>
      </c>
      <c r="I5">
        <v>31</v>
      </c>
      <c r="J5">
        <v>30</v>
      </c>
      <c r="K5">
        <v>36</v>
      </c>
      <c r="L5">
        <v>28</v>
      </c>
      <c r="M5">
        <v>33</v>
      </c>
      <c r="N5">
        <v>31</v>
      </c>
      <c r="O5">
        <v>33</v>
      </c>
      <c r="P5">
        <v>33</v>
      </c>
      <c r="Q5">
        <v>34</v>
      </c>
      <c r="R5">
        <v>34</v>
      </c>
      <c r="S5">
        <v>33</v>
      </c>
      <c r="T5">
        <v>32</v>
      </c>
      <c r="U5">
        <v>31</v>
      </c>
      <c r="V5">
        <v>33</v>
      </c>
      <c r="W5">
        <v>55</v>
      </c>
      <c r="X5">
        <v>45</v>
      </c>
      <c r="Y5">
        <v>46</v>
      </c>
      <c r="Z5">
        <v>54</v>
      </c>
      <c r="AA5">
        <v>35</v>
      </c>
      <c r="AB5">
        <v>26</v>
      </c>
      <c r="AC5">
        <v>25</v>
      </c>
      <c r="AD5">
        <v>20</v>
      </c>
      <c r="AE5">
        <v>23</v>
      </c>
      <c r="AF5">
        <v>27</v>
      </c>
      <c r="AG5">
        <v>23</v>
      </c>
      <c r="AH5">
        <v>24</v>
      </c>
      <c r="AI5">
        <v>25</v>
      </c>
      <c r="AJ5">
        <v>22</v>
      </c>
      <c r="AK5">
        <v>22</v>
      </c>
      <c r="AL5">
        <v>27</v>
      </c>
      <c r="AM5">
        <v>31</v>
      </c>
      <c r="AN5">
        <v>31</v>
      </c>
      <c r="AO5">
        <v>28</v>
      </c>
      <c r="AP5">
        <v>34</v>
      </c>
      <c r="AQ5">
        <v>43</v>
      </c>
      <c r="AR5">
        <v>43</v>
      </c>
      <c r="AS5">
        <v>43</v>
      </c>
      <c r="AT5">
        <v>37</v>
      </c>
      <c r="AU5">
        <v>31</v>
      </c>
      <c r="AV5">
        <v>28</v>
      </c>
      <c r="AW5">
        <v>29</v>
      </c>
      <c r="AX5">
        <v>36</v>
      </c>
      <c r="AY5">
        <v>33</v>
      </c>
      <c r="AZ5">
        <v>35</v>
      </c>
      <c r="BA5">
        <v>35</v>
      </c>
      <c r="BB5">
        <v>42</v>
      </c>
      <c r="BC5">
        <v>32</v>
      </c>
      <c r="BD5">
        <v>34</v>
      </c>
      <c r="BE5">
        <v>40</v>
      </c>
      <c r="BF5">
        <v>46</v>
      </c>
      <c r="BG5">
        <v>48</v>
      </c>
      <c r="BH5">
        <v>52</v>
      </c>
    </row>
    <row r="6" spans="1:60" ht="14.2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K6" s="7"/>
      <c r="AL6" s="7"/>
      <c r="AM6" s="7"/>
      <c r="AN6" s="7"/>
      <c r="AO6" s="7"/>
      <c r="AP6" s="7"/>
      <c r="AQ6" s="7"/>
      <c r="AR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J28"/>
  <sheetViews>
    <sheetView showGridLines="0" tabSelected="1" zoomScaleNormal="100" zoomScaleSheetLayoutView="85" workbookViewId="0">
      <selection activeCell="B9" sqref="B9"/>
    </sheetView>
  </sheetViews>
  <sheetFormatPr baseColWidth="10" defaultColWidth="11.42578125" defaultRowHeight="16.5"/>
  <cols>
    <col min="1" max="1" width="1.85546875" style="75" customWidth="1"/>
    <col min="2" max="2" width="50.140625" style="75" bestFit="1" customWidth="1"/>
    <col min="3" max="8" width="10.140625" style="75" customWidth="1"/>
    <col min="9" max="16384" width="11.42578125" style="75"/>
  </cols>
  <sheetData>
    <row r="5" spans="1:10" ht="16.5" customHeight="1">
      <c r="B5" s="106"/>
      <c r="C5" s="106"/>
      <c r="D5" s="106"/>
      <c r="E5" s="106"/>
      <c r="F5" s="106"/>
      <c r="G5" s="51"/>
      <c r="H5" s="51"/>
    </row>
    <row r="6" spans="1:10" ht="23.25">
      <c r="A6" s="52"/>
      <c r="B6" s="377" t="s">
        <v>426</v>
      </c>
      <c r="C6" s="377"/>
      <c r="D6" s="377"/>
      <c r="E6" s="377"/>
      <c r="F6" s="377"/>
      <c r="G6" s="377"/>
      <c r="H6" s="377"/>
      <c r="I6" s="377"/>
      <c r="J6" s="377"/>
    </row>
    <row r="7" spans="1:10">
      <c r="B7" s="109"/>
      <c r="C7" s="109"/>
      <c r="D7" s="109"/>
      <c r="E7" s="109"/>
      <c r="F7" s="109"/>
      <c r="G7" s="109"/>
      <c r="H7" s="109"/>
    </row>
    <row r="8" spans="1:10">
      <c r="B8" s="122" t="s">
        <v>18</v>
      </c>
      <c r="C8" s="110" t="s">
        <v>421</v>
      </c>
      <c r="D8" s="110" t="s">
        <v>396</v>
      </c>
      <c r="E8" s="110" t="s">
        <v>397</v>
      </c>
      <c r="F8" s="110" t="s">
        <v>360</v>
      </c>
      <c r="G8" s="110" t="s">
        <v>347</v>
      </c>
      <c r="H8" s="110" t="s">
        <v>292</v>
      </c>
    </row>
    <row r="9" spans="1:10">
      <c r="B9" s="123" t="s">
        <v>164</v>
      </c>
      <c r="C9" s="76"/>
      <c r="D9" s="76"/>
      <c r="E9" s="76"/>
      <c r="F9" s="76"/>
      <c r="G9" s="76"/>
      <c r="H9" s="76"/>
    </row>
    <row r="10" spans="1:10">
      <c r="B10" s="49" t="s">
        <v>32</v>
      </c>
      <c r="C10" s="76">
        <v>14055999.211077604</v>
      </c>
      <c r="D10" s="76">
        <v>51222871.932729103</v>
      </c>
      <c r="E10" s="76">
        <v>13112990.779026078</v>
      </c>
      <c r="F10" s="76">
        <v>12569252.11313086</v>
      </c>
      <c r="G10" s="76">
        <v>12580830.35756336</v>
      </c>
      <c r="H10" s="76">
        <v>12959798.683008809</v>
      </c>
    </row>
    <row r="11" spans="1:10">
      <c r="B11" s="50" t="s">
        <v>33</v>
      </c>
      <c r="C11" s="329">
        <v>-8709999.9926736727</v>
      </c>
      <c r="D11" s="329">
        <v>-31373978.594925515</v>
      </c>
      <c r="E11" s="329">
        <v>-8274961.4199130386</v>
      </c>
      <c r="F11" s="329">
        <v>-7609991.3558714613</v>
      </c>
      <c r="G11" s="329">
        <v>-7231992.5184517866</v>
      </c>
      <c r="H11" s="329">
        <v>-8257033.3006892297</v>
      </c>
    </row>
    <row r="12" spans="1:10">
      <c r="B12" s="49" t="s">
        <v>151</v>
      </c>
      <c r="C12" s="76">
        <v>5345999.2184039317</v>
      </c>
      <c r="D12" s="76">
        <v>19848893.337803587</v>
      </c>
      <c r="E12" s="76">
        <v>4838029.3591130394</v>
      </c>
      <c r="F12" s="76">
        <v>4959260.7572593987</v>
      </c>
      <c r="G12" s="76">
        <v>5348837.8391115721</v>
      </c>
      <c r="H12" s="76">
        <v>4702765.382319577</v>
      </c>
    </row>
    <row r="13" spans="1:10">
      <c r="B13" s="50" t="s">
        <v>152</v>
      </c>
      <c r="C13" s="329">
        <v>-921999.99999999697</v>
      </c>
      <c r="D13" s="329">
        <v>-3350000.088078503</v>
      </c>
      <c r="E13" s="329">
        <v>-795000.058051222</v>
      </c>
      <c r="F13" s="329">
        <v>-904999.36539914599</v>
      </c>
      <c r="G13" s="329">
        <v>-884000.67349557695</v>
      </c>
      <c r="H13" s="329">
        <v>-765999.99113255797</v>
      </c>
    </row>
    <row r="14" spans="1:10">
      <c r="B14" s="47" t="s">
        <v>422</v>
      </c>
      <c r="C14" s="329">
        <v>-245000.00000000099</v>
      </c>
      <c r="D14" s="329">
        <v>-203000.00000000099</v>
      </c>
      <c r="E14" s="329">
        <v>-74000.000000001004</v>
      </c>
      <c r="F14" s="329">
        <v>-13999.999999999</v>
      </c>
      <c r="G14" s="329">
        <v>-100000.000000001</v>
      </c>
      <c r="H14" s="329">
        <v>-15000</v>
      </c>
    </row>
    <row r="15" spans="1:10">
      <c r="B15" s="49" t="s">
        <v>153</v>
      </c>
      <c r="C15" s="76">
        <v>4178999.218403934</v>
      </c>
      <c r="D15" s="76">
        <v>16295893.249725085</v>
      </c>
      <c r="E15" s="76">
        <v>3969029.301061816</v>
      </c>
      <c r="F15" s="76">
        <v>4040261.3918602541</v>
      </c>
      <c r="G15" s="76">
        <v>4364837.1656159936</v>
      </c>
      <c r="H15" s="76">
        <v>3921765.3911870192</v>
      </c>
    </row>
    <row r="16" spans="1:10">
      <c r="B16" s="77" t="s">
        <v>154</v>
      </c>
      <c r="C16" s="48">
        <v>153000</v>
      </c>
      <c r="D16" s="48">
        <v>777009.06918315799</v>
      </c>
      <c r="E16" s="48">
        <v>136009.364411847</v>
      </c>
      <c r="F16" s="48">
        <v>220986.481325217</v>
      </c>
      <c r="G16" s="48">
        <v>256013.43868202899</v>
      </c>
      <c r="H16" s="48">
        <v>163999.784764065</v>
      </c>
    </row>
    <row r="17" spans="2:8">
      <c r="B17" s="50" t="s">
        <v>155</v>
      </c>
      <c r="C17" s="329">
        <v>276000.00000000099</v>
      </c>
      <c r="D17" s="329">
        <v>-7997.5574749269999</v>
      </c>
      <c r="E17" s="329">
        <v>-120997.959782148</v>
      </c>
      <c r="F17" s="329">
        <v>23000.433373420001</v>
      </c>
      <c r="G17" s="329">
        <v>-64000.031066199001</v>
      </c>
      <c r="H17" s="329">
        <v>154000</v>
      </c>
    </row>
    <row r="18" spans="2:8">
      <c r="B18" s="49" t="s">
        <v>156</v>
      </c>
      <c r="C18" s="76">
        <v>4607999.2184039354</v>
      </c>
      <c r="D18" s="76">
        <v>17064904.761433315</v>
      </c>
      <c r="E18" s="76">
        <v>3984040.705691515</v>
      </c>
      <c r="F18" s="76">
        <v>4284248.3065588912</v>
      </c>
      <c r="G18" s="76">
        <v>4556850.5732318237</v>
      </c>
      <c r="H18" s="76">
        <v>4239765.1759510841</v>
      </c>
    </row>
    <row r="19" spans="2:8">
      <c r="B19" s="50" t="s">
        <v>157</v>
      </c>
      <c r="C19" s="330">
        <v>-1305000</v>
      </c>
      <c r="D19" s="330">
        <v>-4207000</v>
      </c>
      <c r="E19" s="330">
        <v>-843000</v>
      </c>
      <c r="F19" s="330">
        <v>-1076000</v>
      </c>
      <c r="G19" s="330">
        <v>-1139000</v>
      </c>
      <c r="H19" s="330">
        <v>-1149000</v>
      </c>
    </row>
    <row r="20" spans="2:8">
      <c r="B20" s="50" t="s">
        <v>143</v>
      </c>
      <c r="C20" s="329">
        <v>-86000</v>
      </c>
      <c r="D20" s="329">
        <v>-633000</v>
      </c>
      <c r="E20" s="329">
        <v>-169000</v>
      </c>
      <c r="F20" s="329">
        <v>-164000</v>
      </c>
      <c r="G20" s="329">
        <v>-160000</v>
      </c>
      <c r="H20" s="329">
        <v>-140000</v>
      </c>
    </row>
    <row r="21" spans="2:8">
      <c r="B21" s="50" t="s">
        <v>228</v>
      </c>
      <c r="C21" s="329">
        <v>0</v>
      </c>
      <c r="D21" s="329">
        <v>0</v>
      </c>
      <c r="E21" s="329">
        <v>0</v>
      </c>
      <c r="F21" s="329">
        <v>0</v>
      </c>
      <c r="G21" s="329">
        <v>0</v>
      </c>
      <c r="H21" s="329">
        <v>0</v>
      </c>
    </row>
    <row r="22" spans="2:8">
      <c r="B22" s="49" t="s">
        <v>158</v>
      </c>
      <c r="C22" s="331">
        <v>3216999.218403935</v>
      </c>
      <c r="D22" s="331">
        <v>12224904.761433315</v>
      </c>
      <c r="E22" s="331">
        <v>2972040.705691515</v>
      </c>
      <c r="F22" s="331">
        <v>3044248.3065588912</v>
      </c>
      <c r="G22" s="331">
        <v>3257850.5732318242</v>
      </c>
      <c r="H22" s="331">
        <v>2950765.1759510841</v>
      </c>
    </row>
    <row r="23" spans="2:8">
      <c r="B23" s="124"/>
      <c r="C23" s="332"/>
      <c r="D23" s="332"/>
      <c r="E23" s="332"/>
      <c r="F23" s="332"/>
      <c r="G23" s="332"/>
      <c r="H23" s="332"/>
    </row>
    <row r="24" spans="2:8">
      <c r="B24" s="125" t="s">
        <v>434</v>
      </c>
      <c r="C24" s="333">
        <v>0.61966423460021802</v>
      </c>
      <c r="D24" s="333">
        <v>0.61249940526819546</v>
      </c>
      <c r="E24" s="333">
        <v>0.6310506549847229</v>
      </c>
      <c r="F24" s="333">
        <v>0.6054450405940579</v>
      </c>
      <c r="G24" s="333">
        <v>0.57484222526727324</v>
      </c>
      <c r="H24" s="333">
        <v>0.63712666397470907</v>
      </c>
    </row>
    <row r="25" spans="2:8">
      <c r="B25" s="47" t="s">
        <v>221</v>
      </c>
      <c r="C25" s="334">
        <v>842361321.92558408</v>
      </c>
      <c r="D25" s="334">
        <v>832028145.86303794</v>
      </c>
      <c r="E25" s="334">
        <v>831627975.95594168</v>
      </c>
      <c r="F25" s="334">
        <v>828884013.6347127</v>
      </c>
      <c r="G25" s="334">
        <v>831518994.64852405</v>
      </c>
      <c r="H25" s="334">
        <v>836081599.21297359</v>
      </c>
    </row>
    <row r="26" spans="2:8">
      <c r="B26" s="47" t="s">
        <v>195</v>
      </c>
      <c r="C26" s="334">
        <v>805807243.93288553</v>
      </c>
      <c r="D26" s="334">
        <v>793286330.03356516</v>
      </c>
      <c r="E26" s="334">
        <v>799198531.43576348</v>
      </c>
      <c r="F26" s="334">
        <v>788715005.86934805</v>
      </c>
      <c r="G26" s="334">
        <v>787189120.69747448</v>
      </c>
      <c r="H26" s="334">
        <v>798042662.13167477</v>
      </c>
    </row>
    <row r="27" spans="2:8">
      <c r="B27" s="47" t="s">
        <v>194</v>
      </c>
      <c r="C27" s="334">
        <v>935752696.1166054</v>
      </c>
      <c r="D27" s="334">
        <v>937918120.39429677</v>
      </c>
      <c r="E27" s="334">
        <v>936965505.05502665</v>
      </c>
      <c r="F27" s="334">
        <v>937938242.98627555</v>
      </c>
      <c r="G27" s="334">
        <v>937377662.4237951</v>
      </c>
      <c r="H27" s="334">
        <v>939391071.11208951</v>
      </c>
    </row>
    <row r="28" spans="2:8">
      <c r="B28" s="47" t="s">
        <v>196</v>
      </c>
      <c r="C28" s="134">
        <v>39.412122618564993</v>
      </c>
      <c r="D28" s="134">
        <v>35.717404485907281</v>
      </c>
      <c r="E28" s="134">
        <v>33.939352249879335</v>
      </c>
      <c r="F28" s="134">
        <v>38.595264546107067</v>
      </c>
      <c r="G28" s="134">
        <v>37.722284578866393</v>
      </c>
      <c r="H28" s="134">
        <v>32.616873406119637</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4:CD712"/>
  <sheetViews>
    <sheetView showGridLines="0" topLeftCell="A706" zoomScale="210" zoomScaleNormal="210" zoomScaleSheetLayoutView="80" workbookViewId="0">
      <selection activeCell="I495" sqref="I495"/>
    </sheetView>
  </sheetViews>
  <sheetFormatPr baseColWidth="10" defaultColWidth="10.42578125" defaultRowHeight="13.5"/>
  <cols>
    <col min="1" max="1" width="69.140625" style="107" customWidth="1"/>
    <col min="2" max="2" width="10.42578125" style="70" customWidth="1"/>
    <col min="3" max="9" width="9.7109375" style="70" customWidth="1"/>
    <col min="10" max="82" width="10.42578125" style="65"/>
    <col min="83" max="16384" width="10.42578125" style="108"/>
  </cols>
  <sheetData>
    <row r="4" spans="1:82">
      <c r="J4" s="378"/>
      <c r="K4" s="378"/>
      <c r="L4" s="378"/>
      <c r="M4" s="378"/>
      <c r="N4" s="378"/>
      <c r="O4" s="378"/>
      <c r="P4" s="378"/>
      <c r="Q4" s="378"/>
    </row>
    <row r="5" spans="1:82">
      <c r="A5" s="196" t="s">
        <v>9</v>
      </c>
      <c r="B5" s="196"/>
      <c r="C5" s="310" t="s">
        <v>421</v>
      </c>
      <c r="D5" s="310" t="s">
        <v>396</v>
      </c>
      <c r="E5" s="310" t="s">
        <v>397</v>
      </c>
      <c r="F5" s="310" t="s">
        <v>360</v>
      </c>
      <c r="G5" s="310" t="s">
        <v>347</v>
      </c>
      <c r="H5" s="310" t="s">
        <v>292</v>
      </c>
      <c r="I5" s="65"/>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c r="BE5" s="108"/>
      <c r="BF5" s="108"/>
      <c r="BG5" s="108"/>
      <c r="BH5" s="108"/>
      <c r="BI5" s="108"/>
      <c r="BJ5" s="108"/>
      <c r="BK5" s="108"/>
      <c r="BL5" s="108"/>
      <c r="BM5" s="108"/>
      <c r="BN5" s="108"/>
      <c r="BO5" s="108"/>
      <c r="BP5" s="108"/>
      <c r="BQ5" s="108"/>
      <c r="BR5" s="108"/>
      <c r="BS5" s="108"/>
      <c r="BT5" s="108"/>
      <c r="BU5" s="108"/>
      <c r="BV5" s="108"/>
      <c r="BW5" s="108"/>
      <c r="BX5" s="108"/>
      <c r="BY5" s="108"/>
      <c r="BZ5" s="108"/>
      <c r="CA5" s="108"/>
      <c r="CB5" s="108"/>
      <c r="CC5" s="108"/>
      <c r="CD5" s="108"/>
    </row>
    <row r="6" spans="1:82" ht="15.75">
      <c r="A6" s="335" t="s">
        <v>398</v>
      </c>
      <c r="B6" s="335"/>
      <c r="C6" s="336"/>
      <c r="D6" s="336"/>
      <c r="E6" s="336"/>
      <c r="F6" s="336"/>
      <c r="G6" s="336"/>
      <c r="H6" s="336"/>
      <c r="I6" s="65"/>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c r="BE6" s="108"/>
      <c r="BF6" s="108"/>
      <c r="BG6" s="108"/>
      <c r="BH6" s="108"/>
      <c r="BI6" s="108"/>
      <c r="BJ6" s="108"/>
      <c r="BK6" s="108"/>
      <c r="BL6" s="108"/>
      <c r="BM6" s="108"/>
      <c r="BN6" s="108"/>
      <c r="BO6" s="108"/>
      <c r="BP6" s="108"/>
      <c r="BQ6" s="108"/>
      <c r="BR6" s="108"/>
      <c r="BS6" s="108"/>
      <c r="BT6" s="108"/>
      <c r="BU6" s="108"/>
      <c r="BV6" s="108"/>
      <c r="BW6" s="108"/>
      <c r="BX6" s="108"/>
      <c r="BY6" s="108"/>
      <c r="BZ6" s="108"/>
      <c r="CA6" s="108"/>
      <c r="CB6" s="108"/>
      <c r="CC6" s="108"/>
      <c r="CD6" s="108"/>
    </row>
    <row r="7" spans="1:82">
      <c r="A7" s="56" t="s">
        <v>32</v>
      </c>
      <c r="B7" s="56"/>
      <c r="C7" s="191">
        <v>7059841.4517843593</v>
      </c>
      <c r="D7" s="191">
        <v>27471796.298351977</v>
      </c>
      <c r="E7" s="191">
        <v>7124932.7873731488</v>
      </c>
      <c r="F7" s="191">
        <v>6806092.1717595905</v>
      </c>
      <c r="G7" s="191">
        <v>6816645.5183762927</v>
      </c>
      <c r="H7" s="191">
        <v>6724125.8208429422</v>
      </c>
      <c r="I7" s="65"/>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c r="BM7" s="108"/>
      <c r="BN7" s="108"/>
      <c r="BO7" s="108"/>
      <c r="BP7" s="108"/>
      <c r="BQ7" s="108"/>
      <c r="BR7" s="108"/>
      <c r="BS7" s="108"/>
      <c r="BT7" s="108"/>
      <c r="BU7" s="108"/>
      <c r="BV7" s="108"/>
      <c r="BW7" s="108"/>
      <c r="BX7" s="108"/>
      <c r="BY7" s="108"/>
      <c r="BZ7" s="108"/>
      <c r="CA7" s="108"/>
      <c r="CB7" s="108"/>
      <c r="CC7" s="108"/>
      <c r="CD7" s="108"/>
    </row>
    <row r="8" spans="1:82">
      <c r="A8" s="47" t="s">
        <v>33</v>
      </c>
      <c r="B8" s="47"/>
      <c r="C8" s="192">
        <v>-4616450.9162571486</v>
      </c>
      <c r="D8" s="192">
        <v>-16437460.085179502</v>
      </c>
      <c r="E8" s="192">
        <v>-4063005.9068673421</v>
      </c>
      <c r="F8" s="192">
        <v>-3949366.3363269903</v>
      </c>
      <c r="G8" s="192">
        <v>-3928352.2823831001</v>
      </c>
      <c r="H8" s="192">
        <v>-4496735.5596020687</v>
      </c>
      <c r="I8" s="65"/>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c r="BM8" s="108"/>
      <c r="BN8" s="108"/>
      <c r="BO8" s="108"/>
      <c r="BP8" s="108"/>
      <c r="BQ8" s="108"/>
      <c r="BR8" s="108"/>
      <c r="BS8" s="108"/>
      <c r="BT8" s="108"/>
      <c r="BU8" s="108"/>
      <c r="BV8" s="108"/>
      <c r="BW8" s="108"/>
      <c r="BX8" s="108"/>
      <c r="BY8" s="108"/>
      <c r="BZ8" s="108"/>
      <c r="CA8" s="108"/>
      <c r="CB8" s="108"/>
      <c r="CC8" s="108"/>
      <c r="CD8" s="108"/>
    </row>
    <row r="9" spans="1:82">
      <c r="A9" s="56" t="s">
        <v>34</v>
      </c>
      <c r="B9" s="56"/>
      <c r="C9" s="193">
        <v>2443390.5355272098</v>
      </c>
      <c r="D9" s="193">
        <v>11034336.213172473</v>
      </c>
      <c r="E9" s="193">
        <v>3061926.8805058068</v>
      </c>
      <c r="F9" s="193">
        <v>2856725.8354326012</v>
      </c>
      <c r="G9" s="193">
        <v>2888293.2359931916</v>
      </c>
      <c r="H9" s="193">
        <v>2227390.261240873</v>
      </c>
      <c r="I9" s="65"/>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row>
    <row r="10" spans="1:82">
      <c r="A10" s="47" t="s">
        <v>152</v>
      </c>
      <c r="B10" s="47"/>
      <c r="C10" s="192">
        <v>-753900.99985194404</v>
      </c>
      <c r="D10" s="192">
        <v>-2841775.3478528471</v>
      </c>
      <c r="E10" s="192">
        <v>-699487.72648277692</v>
      </c>
      <c r="F10" s="192">
        <v>-700387.528624214</v>
      </c>
      <c r="G10" s="192">
        <v>-747372.05100331292</v>
      </c>
      <c r="H10" s="192">
        <v>-694528.04174254299</v>
      </c>
      <c r="I10" s="65"/>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08"/>
      <c r="BL10" s="108"/>
      <c r="BM10" s="108"/>
      <c r="BN10" s="108"/>
      <c r="BO10" s="108"/>
      <c r="BP10" s="108"/>
      <c r="BQ10" s="108"/>
      <c r="BR10" s="108"/>
      <c r="BS10" s="108"/>
      <c r="BT10" s="108"/>
      <c r="BU10" s="108"/>
      <c r="BV10" s="108"/>
      <c r="BW10" s="108"/>
      <c r="BX10" s="108"/>
      <c r="BY10" s="108"/>
      <c r="BZ10" s="108"/>
      <c r="CA10" s="108"/>
      <c r="CB10" s="108"/>
      <c r="CC10" s="108"/>
      <c r="CD10" s="108"/>
    </row>
    <row r="11" spans="1:82">
      <c r="A11" s="47" t="s">
        <v>427</v>
      </c>
      <c r="B11" s="47"/>
      <c r="C11" s="192">
        <v>-25561.997621778999</v>
      </c>
      <c r="D11" s="192">
        <v>-216397.59846484501</v>
      </c>
      <c r="E11" s="192">
        <v>-87331.092436865001</v>
      </c>
      <c r="F11" s="192">
        <v>-14700.216209631</v>
      </c>
      <c r="G11" s="192">
        <v>-98916.593215392</v>
      </c>
      <c r="H11" s="192">
        <v>-15449.696602956999</v>
      </c>
      <c r="I11" s="65"/>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row>
    <row r="12" spans="1:82">
      <c r="A12" s="56" t="s">
        <v>36</v>
      </c>
      <c r="B12" s="56"/>
      <c r="C12" s="191">
        <v>1663927.5380534872</v>
      </c>
      <c r="D12" s="191">
        <v>7976163.2668547817</v>
      </c>
      <c r="E12" s="191">
        <v>2275108.0615861649</v>
      </c>
      <c r="F12" s="191">
        <v>2141638.090598756</v>
      </c>
      <c r="G12" s="191">
        <v>2042004.5917744869</v>
      </c>
      <c r="H12" s="191">
        <v>1517412.5228953729</v>
      </c>
      <c r="I12" s="65"/>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c r="BX12" s="108"/>
      <c r="BY12" s="108"/>
      <c r="BZ12" s="108"/>
      <c r="CA12" s="108"/>
      <c r="CB12" s="108"/>
      <c r="CC12" s="108"/>
      <c r="CD12" s="108"/>
    </row>
    <row r="13" spans="1:82">
      <c r="A13" s="47" t="s">
        <v>81</v>
      </c>
      <c r="B13" s="47"/>
      <c r="C13" s="194">
        <v>118969.507138018</v>
      </c>
      <c r="D13" s="194">
        <v>423034.52242048201</v>
      </c>
      <c r="E13" s="194">
        <v>79872.018321801996</v>
      </c>
      <c r="F13" s="194">
        <v>100142.907556907</v>
      </c>
      <c r="G13" s="194">
        <v>112949.22426820401</v>
      </c>
      <c r="H13" s="194">
        <v>130070.372273569</v>
      </c>
      <c r="I13" s="65"/>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08"/>
      <c r="BC13" s="108"/>
      <c r="BD13" s="108"/>
      <c r="BE13" s="108"/>
      <c r="BF13" s="108"/>
      <c r="BG13" s="10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row>
    <row r="14" spans="1:82">
      <c r="A14" s="55" t="s">
        <v>37</v>
      </c>
      <c r="B14" s="55"/>
      <c r="C14" s="194">
        <v>-97403.793906802006</v>
      </c>
      <c r="D14" s="194">
        <v>-222251.46560336498</v>
      </c>
      <c r="E14" s="194">
        <v>-112156.412684269</v>
      </c>
      <c r="F14" s="194">
        <v>32874.575175931001</v>
      </c>
      <c r="G14" s="194">
        <v>-64845.649619759002</v>
      </c>
      <c r="H14" s="194">
        <v>-78123.978475267999</v>
      </c>
      <c r="I14" s="65"/>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108"/>
      <c r="BZ14" s="108"/>
      <c r="CA14" s="108"/>
      <c r="CB14" s="108"/>
      <c r="CC14" s="108"/>
      <c r="CD14" s="108"/>
    </row>
    <row r="15" spans="1:82">
      <c r="A15" s="56" t="s">
        <v>38</v>
      </c>
      <c r="B15" s="56"/>
      <c r="C15" s="191">
        <v>1685493.2512847029</v>
      </c>
      <c r="D15" s="191">
        <v>8176946.3236718979</v>
      </c>
      <c r="E15" s="191">
        <v>2242823.667223698</v>
      </c>
      <c r="F15" s="191">
        <v>2274655.573331594</v>
      </c>
      <c r="G15" s="191">
        <v>2090108.1664229319</v>
      </c>
      <c r="H15" s="191">
        <v>1569358.9166936739</v>
      </c>
      <c r="I15" s="65"/>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c r="AX15" s="108"/>
      <c r="AY15" s="108"/>
      <c r="AZ15" s="108"/>
      <c r="BA15" s="108"/>
      <c r="BB15" s="108"/>
      <c r="BC15" s="108"/>
      <c r="BD15" s="108"/>
      <c r="BE15" s="108"/>
      <c r="BF15" s="108"/>
      <c r="BG15" s="108"/>
      <c r="BH15" s="108"/>
      <c r="BI15" s="108"/>
      <c r="BJ15" s="108"/>
      <c r="BK15" s="108"/>
      <c r="BL15" s="108"/>
      <c r="BM15" s="108"/>
      <c r="BN15" s="108"/>
      <c r="BO15" s="108"/>
      <c r="BP15" s="108"/>
      <c r="BQ15" s="108"/>
      <c r="BR15" s="108"/>
      <c r="BS15" s="108"/>
      <c r="BT15" s="108"/>
      <c r="BU15" s="108"/>
      <c r="BV15" s="108"/>
      <c r="BW15" s="108"/>
      <c r="BX15" s="108"/>
      <c r="BY15" s="108"/>
      <c r="BZ15" s="108"/>
      <c r="CA15" s="108"/>
      <c r="CB15" s="108"/>
      <c r="CC15" s="108"/>
      <c r="CD15" s="108"/>
    </row>
    <row r="16" spans="1:82">
      <c r="A16" s="47" t="s">
        <v>361</v>
      </c>
      <c r="B16" s="56"/>
      <c r="C16" s="194">
        <v>-87683.287035649875</v>
      </c>
      <c r="D16" s="194">
        <v>-344914.34187829122</v>
      </c>
      <c r="E16" s="194">
        <v>-86427.163520344999</v>
      </c>
      <c r="F16" s="194">
        <v>-90359.730453430209</v>
      </c>
      <c r="G16" s="194">
        <v>-88977.505170792807</v>
      </c>
      <c r="H16" s="194">
        <v>-79149.942733724136</v>
      </c>
      <c r="I16" s="65"/>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c r="AX16" s="108"/>
      <c r="AY16" s="108"/>
      <c r="AZ16" s="108"/>
      <c r="BA16" s="108"/>
      <c r="BB16" s="108"/>
      <c r="BC16" s="108"/>
      <c r="BD16" s="108"/>
      <c r="BE16" s="108"/>
      <c r="BF16" s="108"/>
      <c r="BG16" s="108"/>
      <c r="BH16" s="108"/>
      <c r="BI16" s="108"/>
      <c r="BJ16" s="108"/>
      <c r="BK16" s="108"/>
      <c r="BL16" s="108"/>
      <c r="BM16" s="108"/>
      <c r="BN16" s="108"/>
      <c r="BO16" s="108"/>
      <c r="BP16" s="108"/>
      <c r="BQ16" s="108"/>
      <c r="BR16" s="108"/>
      <c r="BS16" s="108"/>
      <c r="BT16" s="108"/>
      <c r="BU16" s="108"/>
      <c r="BV16" s="108"/>
      <c r="BW16" s="108"/>
      <c r="BX16" s="108"/>
      <c r="BY16" s="108"/>
      <c r="BZ16" s="108"/>
      <c r="CA16" s="108"/>
      <c r="CB16" s="108"/>
      <c r="CC16" s="108"/>
      <c r="CD16" s="108"/>
    </row>
    <row r="17" spans="1:82">
      <c r="A17" s="56" t="s">
        <v>362</v>
      </c>
      <c r="B17" s="56"/>
      <c r="C17" s="191">
        <v>1597809.964249053</v>
      </c>
      <c r="D17" s="191">
        <v>7832031.9817936067</v>
      </c>
      <c r="E17" s="191">
        <v>2156396.503703353</v>
      </c>
      <c r="F17" s="191">
        <v>2184295.8428781638</v>
      </c>
      <c r="G17" s="191">
        <v>2001130.6612521391</v>
      </c>
      <c r="H17" s="191">
        <v>1490208.9739599498</v>
      </c>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c r="A18" s="57"/>
      <c r="B18" s="57"/>
      <c r="C18" s="191"/>
      <c r="D18" s="191"/>
      <c r="E18" s="191"/>
      <c r="F18" s="191"/>
      <c r="G18" s="191"/>
      <c r="H18" s="191"/>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c r="A19" s="337" t="s">
        <v>193</v>
      </c>
      <c r="B19" s="338"/>
      <c r="C19" s="340">
        <v>0.65390291662858102</v>
      </c>
      <c r="D19" s="340">
        <v>0.59833947174999913</v>
      </c>
      <c r="E19" s="340">
        <v>0.57025182245477835</v>
      </c>
      <c r="F19" s="340">
        <v>0.58026929942471728</v>
      </c>
      <c r="G19" s="340">
        <v>0.57628818629237211</v>
      </c>
      <c r="H19" s="340">
        <v>0.66874649276541265</v>
      </c>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c r="A20" s="47" t="s">
        <v>221</v>
      </c>
      <c r="B20" s="47"/>
      <c r="C20" s="58">
        <v>655117677.48815203</v>
      </c>
      <c r="D20" s="58">
        <v>648810477.50378752</v>
      </c>
      <c r="E20" s="58">
        <v>650960864.2869066</v>
      </c>
      <c r="F20" s="58">
        <v>650038152.84879422</v>
      </c>
      <c r="G20" s="58">
        <v>648428006.05243826</v>
      </c>
      <c r="H20" s="58">
        <v>645814886.82701111</v>
      </c>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8"/>
      <c r="AN20" s="108"/>
      <c r="AO20" s="108"/>
      <c r="AP20" s="108"/>
      <c r="AQ20" s="108"/>
      <c r="AR20" s="108"/>
      <c r="AS20" s="108"/>
      <c r="AT20" s="108"/>
      <c r="AU20" s="108"/>
      <c r="AV20" s="108"/>
      <c r="AW20" s="108"/>
      <c r="AX20" s="108"/>
      <c r="AY20" s="108"/>
      <c r="AZ20" s="108"/>
      <c r="BA20" s="108"/>
      <c r="BB20" s="108"/>
      <c r="BC20" s="108"/>
      <c r="BD20" s="108"/>
      <c r="BE20" s="108"/>
      <c r="BF20" s="108"/>
      <c r="BG20" s="108"/>
      <c r="BH20" s="108"/>
      <c r="BI20" s="108"/>
      <c r="BJ20" s="108"/>
      <c r="BK20" s="108"/>
      <c r="BL20" s="108"/>
      <c r="BM20" s="108"/>
      <c r="BN20" s="108"/>
      <c r="BO20" s="108"/>
      <c r="BP20" s="108"/>
      <c r="BQ20" s="108"/>
      <c r="BR20" s="108"/>
      <c r="BS20" s="108"/>
      <c r="BT20" s="108"/>
      <c r="BU20" s="108"/>
      <c r="BV20" s="108"/>
      <c r="BW20" s="108"/>
      <c r="BX20" s="108"/>
      <c r="BY20" s="108"/>
      <c r="BZ20" s="108"/>
      <c r="CA20" s="108"/>
      <c r="CB20" s="108"/>
      <c r="CC20" s="108"/>
      <c r="CD20" s="108"/>
    </row>
    <row r="21" spans="1:82">
      <c r="A21" s="47" t="s">
        <v>194</v>
      </c>
      <c r="B21" s="47"/>
      <c r="C21" s="58">
        <v>642733403.45387781</v>
      </c>
      <c r="D21" s="58">
        <v>639784448.89500725</v>
      </c>
      <c r="E21" s="58">
        <v>639005839.83494544</v>
      </c>
      <c r="F21" s="58">
        <v>641189826.70149767</v>
      </c>
      <c r="G21" s="58">
        <v>639407305.22967827</v>
      </c>
      <c r="H21" s="58">
        <v>639534823.8139075</v>
      </c>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8"/>
      <c r="BS21" s="108"/>
      <c r="BT21" s="108"/>
      <c r="BU21" s="108"/>
      <c r="BV21" s="108"/>
      <c r="BW21" s="108"/>
      <c r="BX21" s="108"/>
      <c r="BY21" s="108"/>
      <c r="BZ21" s="108"/>
      <c r="CA21" s="108"/>
      <c r="CB21" s="108"/>
      <c r="CC21" s="108"/>
      <c r="CD21" s="108"/>
    </row>
    <row r="22" spans="1:82">
      <c r="A22" s="47" t="s">
        <v>195</v>
      </c>
      <c r="B22" s="47"/>
      <c r="C22" s="58">
        <v>570254358.32288551</v>
      </c>
      <c r="D22" s="58">
        <v>566928863.84606254</v>
      </c>
      <c r="E22" s="58">
        <v>566477991.03076327</v>
      </c>
      <c r="F22" s="58">
        <v>565159333.02434778</v>
      </c>
      <c r="G22" s="58">
        <v>568010619.69747448</v>
      </c>
      <c r="H22" s="58">
        <v>568067511.63166475</v>
      </c>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row>
    <row r="23" spans="1:82">
      <c r="A23" s="47" t="s">
        <v>196</v>
      </c>
      <c r="B23" s="47"/>
      <c r="C23" s="195">
        <v>46.918426570063552</v>
      </c>
      <c r="D23" s="195">
        <v>44.417699629319777</v>
      </c>
      <c r="E23" s="195">
        <v>43.785998992650271</v>
      </c>
      <c r="F23" s="195">
        <v>43.692990715542116</v>
      </c>
      <c r="G23" s="195">
        <v>46.754051440488453</v>
      </c>
      <c r="H23" s="195">
        <v>43.439576134458342</v>
      </c>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8"/>
      <c r="AY23" s="108"/>
      <c r="AZ23" s="108"/>
      <c r="BA23" s="108"/>
      <c r="BB23" s="108"/>
      <c r="BC23" s="108"/>
      <c r="BD23" s="108"/>
      <c r="BE23" s="108"/>
      <c r="BF23" s="108"/>
      <c r="BG23" s="108"/>
      <c r="BH23" s="108"/>
      <c r="BI23" s="108"/>
      <c r="BJ23" s="108"/>
      <c r="BK23" s="108"/>
      <c r="BL23" s="108"/>
      <c r="BM23" s="108"/>
      <c r="BN23" s="108"/>
      <c r="BO23" s="108"/>
      <c r="BP23" s="108"/>
      <c r="BQ23" s="108"/>
      <c r="BR23" s="108"/>
      <c r="BS23" s="108"/>
      <c r="BT23" s="108"/>
      <c r="BU23" s="108"/>
      <c r="BV23" s="108"/>
      <c r="BW23" s="108"/>
      <c r="BX23" s="108"/>
      <c r="BY23" s="108"/>
      <c r="BZ23" s="108"/>
      <c r="CA23" s="108"/>
      <c r="CB23" s="108"/>
      <c r="CC23" s="108"/>
      <c r="CD23" s="108"/>
    </row>
    <row r="24" spans="1:82">
      <c r="A24" s="303" t="s">
        <v>363</v>
      </c>
      <c r="B24" s="47"/>
      <c r="C24" s="59">
        <v>56041582.950820811</v>
      </c>
      <c r="D24" s="59">
        <v>56234377.957102448</v>
      </c>
      <c r="E24" s="59">
        <v>56234377.957102448</v>
      </c>
      <c r="F24" s="59">
        <v>56288398.573117159</v>
      </c>
      <c r="G24" s="59">
        <v>56368939.368321672</v>
      </c>
      <c r="H24" s="59">
        <v>56262795.826858222</v>
      </c>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08"/>
      <c r="AP24" s="108"/>
      <c r="AQ24" s="108"/>
      <c r="AR24" s="108"/>
      <c r="AS24" s="108"/>
      <c r="AT24" s="108"/>
      <c r="AU24" s="108"/>
      <c r="AV24" s="108"/>
      <c r="AW24" s="108"/>
      <c r="AX24" s="108"/>
      <c r="AY24" s="108"/>
      <c r="AZ24" s="108"/>
      <c r="BA24" s="108"/>
      <c r="BB24" s="108"/>
      <c r="BC24" s="108"/>
      <c r="BD24" s="108"/>
      <c r="BE24" s="108"/>
      <c r="BF24" s="108"/>
      <c r="BG24" s="108"/>
      <c r="BH24" s="108"/>
      <c r="BI24" s="108"/>
      <c r="BJ24" s="108"/>
      <c r="BK24" s="108"/>
      <c r="BL24" s="108"/>
      <c r="BM24" s="108"/>
      <c r="BN24" s="108"/>
      <c r="BO24" s="108"/>
      <c r="BP24" s="108"/>
      <c r="BQ24" s="108"/>
      <c r="BR24" s="108"/>
      <c r="BS24" s="108"/>
      <c r="BT24" s="108"/>
      <c r="BU24" s="108"/>
      <c r="BV24" s="108"/>
      <c r="BW24" s="108"/>
      <c r="BX24" s="108"/>
      <c r="BY24" s="108"/>
      <c r="BZ24" s="108"/>
      <c r="CA24" s="108"/>
      <c r="CB24" s="108"/>
      <c r="CC24" s="108"/>
      <c r="CD24" s="108"/>
    </row>
    <row r="25" spans="1:82">
      <c r="A25" s="47" t="s">
        <v>197</v>
      </c>
      <c r="B25" s="47"/>
      <c r="C25" s="59">
        <v>442350059.50604385</v>
      </c>
      <c r="D25" s="59">
        <v>441620433.56481719</v>
      </c>
      <c r="E25" s="59">
        <v>441620433.56481719</v>
      </c>
      <c r="F25" s="59">
        <v>439199292.55467141</v>
      </c>
      <c r="G25" s="59">
        <v>441811014.4086585</v>
      </c>
      <c r="H25" s="59">
        <v>447120576.56760645</v>
      </c>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c r="AL25" s="108"/>
      <c r="AM25" s="108"/>
      <c r="AN25" s="108"/>
      <c r="AO25" s="108"/>
      <c r="AP25" s="108"/>
      <c r="AQ25" s="108"/>
      <c r="AR25" s="108"/>
      <c r="AS25" s="108"/>
      <c r="AT25" s="108"/>
      <c r="AU25" s="108"/>
      <c r="AV25" s="108"/>
      <c r="AW25" s="108"/>
      <c r="AX25" s="108"/>
      <c r="AY25" s="108"/>
      <c r="AZ25" s="108"/>
      <c r="BA25" s="108"/>
      <c r="BB25" s="108"/>
      <c r="BC25" s="108"/>
      <c r="BD25" s="108"/>
      <c r="BE25" s="108"/>
      <c r="BF25" s="108"/>
      <c r="BG25" s="108"/>
      <c r="BH25" s="108"/>
      <c r="BI25" s="108"/>
      <c r="BJ25" s="108"/>
      <c r="BK25" s="108"/>
      <c r="BL25" s="108"/>
      <c r="BM25" s="108"/>
      <c r="BN25" s="108"/>
      <c r="BO25" s="108"/>
      <c r="BP25" s="108"/>
      <c r="BQ25" s="108"/>
      <c r="BR25" s="108"/>
      <c r="BS25" s="108"/>
      <c r="BT25" s="108"/>
      <c r="BU25" s="108"/>
      <c r="BV25" s="108"/>
      <c r="BW25" s="108"/>
      <c r="BX25" s="108"/>
      <c r="BY25" s="108"/>
      <c r="BZ25" s="108"/>
      <c r="CA25" s="108"/>
      <c r="CB25" s="108"/>
      <c r="CC25" s="108"/>
      <c r="CD25" s="108"/>
    </row>
    <row r="26" spans="1:82">
      <c r="A26" s="47"/>
      <c r="B26" s="47"/>
      <c r="C26" s="60"/>
      <c r="D26" s="60"/>
      <c r="E26" s="60"/>
      <c r="F26" s="60"/>
      <c r="G26" s="60"/>
      <c r="H26" s="60"/>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c r="BM26" s="108"/>
      <c r="BN26" s="108"/>
      <c r="BO26" s="108"/>
      <c r="BP26" s="108"/>
      <c r="BQ26" s="108"/>
      <c r="BR26" s="108"/>
      <c r="BS26" s="108"/>
      <c r="BT26" s="108"/>
      <c r="BU26" s="108"/>
      <c r="BV26" s="108"/>
      <c r="BW26" s="108"/>
      <c r="BX26" s="108"/>
      <c r="BY26" s="108"/>
      <c r="BZ26" s="108"/>
      <c r="CA26" s="108"/>
      <c r="CB26" s="108"/>
      <c r="CC26" s="108"/>
      <c r="CD26" s="108"/>
    </row>
    <row r="27" spans="1:82">
      <c r="A27" s="339" t="s">
        <v>9</v>
      </c>
      <c r="B27" s="339"/>
      <c r="C27" s="341" t="s">
        <v>421</v>
      </c>
      <c r="D27" s="341" t="s">
        <v>396</v>
      </c>
      <c r="E27" s="341" t="s">
        <v>397</v>
      </c>
      <c r="F27" s="341" t="s">
        <v>360</v>
      </c>
      <c r="G27" s="341" t="s">
        <v>347</v>
      </c>
      <c r="H27" s="341" t="s">
        <v>292</v>
      </c>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8"/>
      <c r="BX27" s="108"/>
      <c r="BY27" s="108"/>
      <c r="BZ27" s="108"/>
      <c r="CA27" s="108"/>
      <c r="CB27" s="108"/>
      <c r="CC27" s="108"/>
      <c r="CD27" s="108"/>
    </row>
    <row r="28" spans="1:82" ht="15.75">
      <c r="A28" s="335" t="s">
        <v>399</v>
      </c>
      <c r="B28" s="335"/>
      <c r="C28" s="336"/>
      <c r="D28" s="336"/>
      <c r="E28" s="336"/>
      <c r="F28" s="336"/>
      <c r="G28" s="336"/>
      <c r="H28" s="336"/>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08"/>
      <c r="BK28" s="108"/>
      <c r="BL28" s="108"/>
      <c r="BM28" s="108"/>
      <c r="BN28" s="108"/>
      <c r="BO28" s="108"/>
      <c r="BP28" s="108"/>
      <c r="BQ28" s="108"/>
      <c r="BR28" s="108"/>
      <c r="BS28" s="108"/>
      <c r="BT28" s="108"/>
      <c r="BU28" s="108"/>
      <c r="BV28" s="108"/>
      <c r="BW28" s="108"/>
      <c r="BX28" s="108"/>
      <c r="BY28" s="108"/>
      <c r="BZ28" s="108"/>
      <c r="CA28" s="108"/>
      <c r="CB28" s="108"/>
      <c r="CC28" s="108"/>
      <c r="CD28" s="108"/>
    </row>
    <row r="29" spans="1:82">
      <c r="A29" s="56" t="s">
        <v>32</v>
      </c>
      <c r="B29" s="56"/>
      <c r="C29" s="191">
        <v>7059053.6233643591</v>
      </c>
      <c r="D29" s="191">
        <v>27479569.962901976</v>
      </c>
      <c r="E29" s="191">
        <v>7123360.956603149</v>
      </c>
      <c r="F29" s="191">
        <v>6814551.8949395912</v>
      </c>
      <c r="G29" s="191">
        <v>6817163.2795962915</v>
      </c>
      <c r="H29" s="191">
        <v>6724493.8317629425</v>
      </c>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108"/>
      <c r="BZ29" s="108"/>
      <c r="CA29" s="108"/>
      <c r="CB29" s="108"/>
      <c r="CC29" s="108"/>
      <c r="CD29" s="108"/>
    </row>
    <row r="30" spans="1:82">
      <c r="A30" s="47" t="s">
        <v>33</v>
      </c>
      <c r="B30" s="47"/>
      <c r="C30" s="192">
        <v>-4616450.9162571486</v>
      </c>
      <c r="D30" s="192">
        <v>-16437460.085179502</v>
      </c>
      <c r="E30" s="192">
        <v>-4063005.9068673421</v>
      </c>
      <c r="F30" s="192">
        <v>-3949366.3363269903</v>
      </c>
      <c r="G30" s="192">
        <v>-3928352.2823831001</v>
      </c>
      <c r="H30" s="192">
        <v>-4496735.5596020687</v>
      </c>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8"/>
      <c r="BM30" s="108"/>
      <c r="BN30" s="108"/>
      <c r="BO30" s="108"/>
      <c r="BP30" s="108"/>
      <c r="BQ30" s="108"/>
      <c r="BR30" s="108"/>
      <c r="BS30" s="108"/>
      <c r="BT30" s="108"/>
      <c r="BU30" s="108"/>
      <c r="BV30" s="108"/>
      <c r="BW30" s="108"/>
      <c r="BX30" s="108"/>
      <c r="BY30" s="108"/>
      <c r="BZ30" s="108"/>
      <c r="CA30" s="108"/>
      <c r="CB30" s="108"/>
      <c r="CC30" s="108"/>
      <c r="CD30" s="108"/>
    </row>
    <row r="31" spans="1:82">
      <c r="A31" s="56" t="s">
        <v>34</v>
      </c>
      <c r="B31" s="56"/>
      <c r="C31" s="193">
        <v>2442602.7071072101</v>
      </c>
      <c r="D31" s="193">
        <v>11042109.877722472</v>
      </c>
      <c r="E31" s="193">
        <v>3060355.0497358069</v>
      </c>
      <c r="F31" s="193">
        <v>2865185.5586126009</v>
      </c>
      <c r="G31" s="193">
        <v>2888810.9972131918</v>
      </c>
      <c r="H31" s="193">
        <v>2227758.2721608728</v>
      </c>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8"/>
      <c r="BJ31" s="108"/>
      <c r="BK31" s="108"/>
      <c r="BL31" s="108"/>
      <c r="BM31" s="108"/>
      <c r="BN31" s="108"/>
      <c r="BO31" s="108"/>
      <c r="BP31" s="108"/>
      <c r="BQ31" s="108"/>
      <c r="BR31" s="108"/>
      <c r="BS31" s="108"/>
      <c r="BT31" s="108"/>
      <c r="BU31" s="108"/>
      <c r="BV31" s="108"/>
      <c r="BW31" s="108"/>
      <c r="BX31" s="108"/>
      <c r="BY31" s="108"/>
      <c r="BZ31" s="108"/>
      <c r="CA31" s="108"/>
      <c r="CB31" s="108"/>
      <c r="CC31" s="108"/>
      <c r="CD31" s="108"/>
    </row>
    <row r="32" spans="1:82">
      <c r="A32" s="47" t="s">
        <v>152</v>
      </c>
      <c r="B32" s="47"/>
      <c r="C32" s="192">
        <v>-753900.99985194404</v>
      </c>
      <c r="D32" s="192">
        <v>-2841775.3478528471</v>
      </c>
      <c r="E32" s="192">
        <v>-699487.72648277692</v>
      </c>
      <c r="F32" s="192">
        <v>-700387.528624214</v>
      </c>
      <c r="G32" s="192">
        <v>-747372.05100331292</v>
      </c>
      <c r="H32" s="192">
        <v>-694528.04174254299</v>
      </c>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8"/>
      <c r="AL32" s="108"/>
      <c r="AM32" s="108"/>
      <c r="AN32" s="108"/>
      <c r="AO32" s="108"/>
      <c r="AP32" s="108"/>
      <c r="AQ32" s="108"/>
      <c r="AR32" s="108"/>
      <c r="AS32" s="108"/>
      <c r="AT32" s="108"/>
      <c r="AU32" s="108"/>
      <c r="AV32" s="108"/>
      <c r="AW32" s="108"/>
      <c r="AX32" s="108"/>
      <c r="AY32" s="108"/>
      <c r="AZ32" s="108"/>
      <c r="BA32" s="108"/>
      <c r="BB32" s="108"/>
      <c r="BC32" s="108"/>
      <c r="BD32" s="108"/>
      <c r="BE32" s="108"/>
      <c r="BF32" s="108"/>
      <c r="BG32" s="108"/>
      <c r="BH32" s="108"/>
      <c r="BI32" s="108"/>
      <c r="BJ32" s="108"/>
      <c r="BK32" s="108"/>
      <c r="BL32" s="108"/>
      <c r="BM32" s="108"/>
      <c r="BN32" s="108"/>
      <c r="BO32" s="108"/>
      <c r="BP32" s="108"/>
      <c r="BQ32" s="108"/>
      <c r="BR32" s="108"/>
      <c r="BS32" s="108"/>
      <c r="BT32" s="108"/>
      <c r="BU32" s="108"/>
      <c r="BV32" s="108"/>
      <c r="BW32" s="108"/>
      <c r="BX32" s="108"/>
      <c r="BY32" s="108"/>
      <c r="BZ32" s="108"/>
      <c r="CA32" s="108"/>
      <c r="CB32" s="108"/>
      <c r="CC32" s="108"/>
      <c r="CD32" s="108"/>
    </row>
    <row r="33" spans="1:82">
      <c r="A33" s="47" t="s">
        <v>427</v>
      </c>
      <c r="B33" s="47"/>
      <c r="C33" s="192">
        <v>-25561.997621778999</v>
      </c>
      <c r="D33" s="192">
        <v>-216397.59846484501</v>
      </c>
      <c r="E33" s="192">
        <v>-87331.092436865001</v>
      </c>
      <c r="F33" s="192">
        <v>-14700.216209631</v>
      </c>
      <c r="G33" s="192">
        <v>-98916.593215392</v>
      </c>
      <c r="H33" s="192">
        <v>-15449.696602956999</v>
      </c>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8"/>
      <c r="AL33" s="108"/>
      <c r="AM33" s="108"/>
      <c r="AN33" s="108"/>
      <c r="AO33" s="108"/>
      <c r="AP33" s="108"/>
      <c r="AQ33" s="108"/>
      <c r="AR33" s="108"/>
      <c r="AS33" s="108"/>
      <c r="AT33" s="108"/>
      <c r="AU33" s="108"/>
      <c r="AV33" s="108"/>
      <c r="AW33" s="108"/>
      <c r="AX33" s="108"/>
      <c r="AY33" s="108"/>
      <c r="AZ33" s="108"/>
      <c r="BA33" s="108"/>
      <c r="BB33" s="108"/>
      <c r="BC33" s="108"/>
      <c r="BD33" s="108"/>
      <c r="BE33" s="108"/>
      <c r="BF33" s="108"/>
      <c r="BG33" s="108"/>
      <c r="BH33" s="108"/>
      <c r="BI33" s="108"/>
      <c r="BJ33" s="108"/>
      <c r="BK33" s="108"/>
      <c r="BL33" s="108"/>
      <c r="BM33" s="108"/>
      <c r="BN33" s="108"/>
      <c r="BO33" s="108"/>
      <c r="BP33" s="108"/>
      <c r="BQ33" s="108"/>
      <c r="BR33" s="108"/>
      <c r="BS33" s="108"/>
      <c r="BT33" s="108"/>
      <c r="BU33" s="108"/>
      <c r="BV33" s="108"/>
      <c r="BW33" s="108"/>
      <c r="BX33" s="108"/>
      <c r="BY33" s="108"/>
      <c r="BZ33" s="108"/>
      <c r="CA33" s="108"/>
      <c r="CB33" s="108"/>
      <c r="CC33" s="108"/>
      <c r="CD33" s="108"/>
    </row>
    <row r="34" spans="1:82">
      <c r="A34" s="56" t="s">
        <v>36</v>
      </c>
      <c r="B34" s="56"/>
      <c r="C34" s="191">
        <v>1663139.709633487</v>
      </c>
      <c r="D34" s="191">
        <v>7983936.9314047806</v>
      </c>
      <c r="E34" s="191">
        <v>2273536.230816165</v>
      </c>
      <c r="F34" s="191">
        <v>2150097.8137787562</v>
      </c>
      <c r="G34" s="191">
        <v>2042522.3529944872</v>
      </c>
      <c r="H34" s="191">
        <v>1517780.5338153732</v>
      </c>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8"/>
      <c r="AL34" s="108"/>
      <c r="AM34" s="108"/>
      <c r="AN34" s="108"/>
      <c r="AO34" s="108"/>
      <c r="AP34" s="108"/>
      <c r="AQ34" s="108"/>
      <c r="AR34" s="108"/>
      <c r="AS34" s="108"/>
      <c r="AT34" s="108"/>
      <c r="AU34" s="108"/>
      <c r="AV34" s="108"/>
      <c r="AW34" s="108"/>
      <c r="AX34" s="108"/>
      <c r="AY34" s="108"/>
      <c r="AZ34" s="108"/>
      <c r="BA34" s="108"/>
      <c r="BB34" s="108"/>
      <c r="BC34" s="108"/>
      <c r="BD34" s="108"/>
      <c r="BE34" s="108"/>
      <c r="BF34" s="108"/>
      <c r="BG34" s="108"/>
      <c r="BH34" s="108"/>
      <c r="BI34" s="108"/>
      <c r="BJ34" s="108"/>
      <c r="BK34" s="108"/>
      <c r="BL34" s="108"/>
      <c r="BM34" s="108"/>
      <c r="BN34" s="108"/>
      <c r="BO34" s="108"/>
      <c r="BP34" s="108"/>
      <c r="BQ34" s="108"/>
      <c r="BR34" s="108"/>
      <c r="BS34" s="108"/>
      <c r="BT34" s="108"/>
      <c r="BU34" s="108"/>
      <c r="BV34" s="108"/>
      <c r="BW34" s="108"/>
      <c r="BX34" s="108"/>
      <c r="BY34" s="108"/>
      <c r="BZ34" s="108"/>
      <c r="CA34" s="108"/>
      <c r="CB34" s="108"/>
      <c r="CC34" s="108"/>
      <c r="CD34" s="108"/>
    </row>
    <row r="35" spans="1:82">
      <c r="A35" s="47" t="s">
        <v>81</v>
      </c>
      <c r="B35" s="47"/>
      <c r="C35" s="194">
        <v>118969.507138018</v>
      </c>
      <c r="D35" s="194">
        <v>423034.52242048201</v>
      </c>
      <c r="E35" s="194">
        <v>79872.018321801996</v>
      </c>
      <c r="F35" s="194">
        <v>100142.907556907</v>
      </c>
      <c r="G35" s="194">
        <v>112949.22426820401</v>
      </c>
      <c r="H35" s="194">
        <v>130070.372273569</v>
      </c>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c r="BM35" s="108"/>
      <c r="BN35" s="108"/>
      <c r="BO35" s="108"/>
      <c r="BP35" s="108"/>
      <c r="BQ35" s="108"/>
      <c r="BR35" s="108"/>
      <c r="BS35" s="108"/>
      <c r="BT35" s="108"/>
      <c r="BU35" s="108"/>
      <c r="BV35" s="108"/>
      <c r="BW35" s="108"/>
      <c r="BX35" s="108"/>
      <c r="BY35" s="108"/>
      <c r="BZ35" s="108"/>
      <c r="CA35" s="108"/>
      <c r="CB35" s="108"/>
      <c r="CC35" s="108"/>
      <c r="CD35" s="108"/>
    </row>
    <row r="36" spans="1:82">
      <c r="A36" s="55" t="s">
        <v>37</v>
      </c>
      <c r="B36" s="55"/>
      <c r="C36" s="194">
        <v>-97403.793906802006</v>
      </c>
      <c r="D36" s="194">
        <v>-222251.46560336498</v>
      </c>
      <c r="E36" s="194">
        <v>-112156.412684269</v>
      </c>
      <c r="F36" s="194">
        <v>32874.575175931001</v>
      </c>
      <c r="G36" s="194">
        <v>-64845.649619759002</v>
      </c>
      <c r="H36" s="194">
        <v>-78123.978475267999</v>
      </c>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8"/>
      <c r="AL36" s="108"/>
      <c r="AM36" s="108"/>
      <c r="AN36" s="108"/>
      <c r="AO36" s="108"/>
      <c r="AP36" s="108"/>
      <c r="AQ36" s="108"/>
      <c r="AR36" s="108"/>
      <c r="AS36" s="108"/>
      <c r="AT36" s="108"/>
      <c r="AU36" s="108"/>
      <c r="AV36" s="108"/>
      <c r="AW36" s="108"/>
      <c r="AX36" s="108"/>
      <c r="AY36" s="108"/>
      <c r="AZ36" s="108"/>
      <c r="BA36" s="108"/>
      <c r="BB36" s="108"/>
      <c r="BC36" s="108"/>
      <c r="BD36" s="108"/>
      <c r="BE36" s="108"/>
      <c r="BF36" s="108"/>
      <c r="BG36" s="108"/>
      <c r="BH36" s="108"/>
      <c r="BI36" s="108"/>
      <c r="BJ36" s="108"/>
      <c r="BK36" s="108"/>
      <c r="BL36" s="108"/>
      <c r="BM36" s="108"/>
      <c r="BN36" s="108"/>
      <c r="BO36" s="108"/>
      <c r="BP36" s="108"/>
      <c r="BQ36" s="108"/>
      <c r="BR36" s="108"/>
      <c r="BS36" s="108"/>
      <c r="BT36" s="108"/>
      <c r="BU36" s="108"/>
      <c r="BV36" s="108"/>
      <c r="BW36" s="108"/>
      <c r="BX36" s="108"/>
      <c r="BY36" s="108"/>
      <c r="BZ36" s="108"/>
      <c r="CA36" s="108"/>
      <c r="CB36" s="108"/>
      <c r="CC36" s="108"/>
      <c r="CD36" s="108"/>
    </row>
    <row r="37" spans="1:82">
      <c r="A37" s="56" t="s">
        <v>38</v>
      </c>
      <c r="B37" s="56"/>
      <c r="C37" s="191">
        <v>1684705.422864703</v>
      </c>
      <c r="D37" s="191">
        <v>8184719.9882218987</v>
      </c>
      <c r="E37" s="191">
        <v>2241251.8364536981</v>
      </c>
      <c r="F37" s="191">
        <v>2283115.2965115942</v>
      </c>
      <c r="G37" s="191">
        <v>2090625.9276429319</v>
      </c>
      <c r="H37" s="191">
        <v>1569726.927613674</v>
      </c>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8"/>
      <c r="AL37" s="108"/>
      <c r="AM37" s="108"/>
      <c r="AN37" s="108"/>
      <c r="AO37" s="108"/>
      <c r="AP37" s="108"/>
      <c r="AQ37" s="108"/>
      <c r="AR37" s="108"/>
      <c r="AS37" s="108"/>
      <c r="AT37" s="108"/>
      <c r="AU37" s="108"/>
      <c r="AV37" s="108"/>
      <c r="AW37" s="108"/>
      <c r="AX37" s="108"/>
      <c r="AY37" s="108"/>
      <c r="AZ37" s="108"/>
      <c r="BA37" s="108"/>
      <c r="BB37" s="108"/>
      <c r="BC37" s="108"/>
      <c r="BD37" s="108"/>
      <c r="BE37" s="108"/>
      <c r="BF37" s="108"/>
      <c r="BG37" s="108"/>
      <c r="BH37" s="108"/>
      <c r="BI37" s="108"/>
      <c r="BJ37" s="108"/>
      <c r="BK37" s="108"/>
      <c r="BL37" s="108"/>
      <c r="BM37" s="108"/>
      <c r="BN37" s="108"/>
      <c r="BO37" s="108"/>
      <c r="BP37" s="108"/>
      <c r="BQ37" s="108"/>
      <c r="BR37" s="108"/>
      <c r="BS37" s="108"/>
      <c r="BT37" s="108"/>
      <c r="BU37" s="108"/>
      <c r="BV37" s="108"/>
      <c r="BW37" s="108"/>
      <c r="BX37" s="108"/>
      <c r="BY37" s="108"/>
      <c r="BZ37" s="108"/>
      <c r="CA37" s="108"/>
      <c r="CB37" s="108"/>
      <c r="CC37" s="108"/>
      <c r="CD37" s="108"/>
    </row>
    <row r="38" spans="1:82">
      <c r="A38" s="47" t="s">
        <v>361</v>
      </c>
      <c r="B38" s="56"/>
      <c r="C38" s="194">
        <v>-87683.287035650108</v>
      </c>
      <c r="D38" s="194">
        <v>-344914.34187829215</v>
      </c>
      <c r="E38" s="194">
        <v>-86427.163520344999</v>
      </c>
      <c r="F38" s="194">
        <v>-90359.730453430209</v>
      </c>
      <c r="G38" s="194">
        <v>-88977.50517079304</v>
      </c>
      <c r="H38" s="194">
        <v>-79149.942733723903</v>
      </c>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8"/>
      <c r="BM38" s="108"/>
      <c r="BN38" s="108"/>
      <c r="BO38" s="108"/>
      <c r="BP38" s="108"/>
      <c r="BQ38" s="108"/>
      <c r="BR38" s="108"/>
      <c r="BS38" s="108"/>
      <c r="BT38" s="108"/>
      <c r="BU38" s="108"/>
      <c r="BV38" s="108"/>
      <c r="BW38" s="108"/>
      <c r="BX38" s="108"/>
      <c r="BY38" s="108"/>
      <c r="BZ38" s="108"/>
      <c r="CA38" s="108"/>
      <c r="CB38" s="108"/>
      <c r="CC38" s="108"/>
      <c r="CD38" s="108"/>
    </row>
    <row r="39" spans="1:82">
      <c r="A39" s="56" t="s">
        <v>362</v>
      </c>
      <c r="B39" s="56"/>
      <c r="C39" s="191">
        <v>1597022.1358290529</v>
      </c>
      <c r="D39" s="191">
        <v>7839805.6463436065</v>
      </c>
      <c r="E39" s="191">
        <v>2154824.6729333531</v>
      </c>
      <c r="F39" s="191">
        <v>2192755.566058164</v>
      </c>
      <c r="G39" s="191">
        <v>2001648.4224721389</v>
      </c>
      <c r="H39" s="191">
        <v>1490576.9848799501</v>
      </c>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8"/>
      <c r="AL39" s="108"/>
      <c r="AM39" s="108"/>
      <c r="AN39" s="108"/>
      <c r="AO39" s="108"/>
      <c r="AP39" s="108"/>
      <c r="AQ39" s="108"/>
      <c r="AR39" s="108"/>
      <c r="AS39" s="108"/>
      <c r="AT39" s="108"/>
      <c r="AU39" s="108"/>
      <c r="AV39" s="108"/>
      <c r="AW39" s="108"/>
      <c r="AX39" s="108"/>
      <c r="AY39" s="108"/>
      <c r="AZ39" s="108"/>
      <c r="BA39" s="108"/>
      <c r="BB39" s="108"/>
      <c r="BC39" s="108"/>
      <c r="BD39" s="108"/>
      <c r="BE39" s="108"/>
      <c r="BF39" s="108"/>
      <c r="BG39" s="108"/>
      <c r="BH39" s="108"/>
      <c r="BI39" s="108"/>
      <c r="BJ39" s="108"/>
      <c r="BK39" s="108"/>
      <c r="BL39" s="108"/>
      <c r="BM39" s="108"/>
      <c r="BN39" s="108"/>
      <c r="BO39" s="108"/>
      <c r="BP39" s="108"/>
      <c r="BQ39" s="108"/>
      <c r="BR39" s="108"/>
      <c r="BS39" s="108"/>
      <c r="BT39" s="108"/>
      <c r="BU39" s="108"/>
      <c r="BV39" s="108"/>
      <c r="BW39" s="108"/>
      <c r="BX39" s="108"/>
      <c r="BY39" s="108"/>
      <c r="BZ39" s="108"/>
      <c r="CA39" s="108"/>
      <c r="CB39" s="108"/>
      <c r="CC39" s="108"/>
      <c r="CD39" s="108"/>
    </row>
    <row r="40" spans="1:82">
      <c r="A40" s="57"/>
      <c r="B40" s="57"/>
      <c r="C40" s="191"/>
      <c r="D40" s="191"/>
      <c r="E40" s="191"/>
      <c r="F40" s="191"/>
      <c r="G40" s="191"/>
      <c r="H40" s="191"/>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08"/>
      <c r="BJ40" s="108"/>
      <c r="BK40" s="108"/>
      <c r="BL40" s="108"/>
      <c r="BM40" s="108"/>
      <c r="BN40" s="108"/>
      <c r="BO40" s="108"/>
      <c r="BP40" s="108"/>
      <c r="BQ40" s="108"/>
      <c r="BR40" s="108"/>
      <c r="BS40" s="108"/>
      <c r="BT40" s="108"/>
      <c r="BU40" s="108"/>
      <c r="BV40" s="108"/>
      <c r="BW40" s="108"/>
      <c r="BX40" s="108"/>
      <c r="BY40" s="108"/>
      <c r="BZ40" s="108"/>
      <c r="CA40" s="108"/>
      <c r="CB40" s="108"/>
      <c r="CC40" s="108"/>
      <c r="CD40" s="108"/>
    </row>
    <row r="41" spans="1:82">
      <c r="A41" s="337" t="s">
        <v>193</v>
      </c>
      <c r="B41" s="338"/>
      <c r="C41" s="340">
        <v>0.65397589571744019</v>
      </c>
      <c r="D41" s="340">
        <v>0.59817020817175937</v>
      </c>
      <c r="E41" s="340">
        <v>0.57037765341668578</v>
      </c>
      <c r="F41" s="340">
        <v>0.57954894132653756</v>
      </c>
      <c r="G41" s="340">
        <v>0.57624441740168131</v>
      </c>
      <c r="H41" s="340">
        <v>0.66870989432124617</v>
      </c>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8"/>
      <c r="AL41" s="108"/>
      <c r="AM41" s="108"/>
      <c r="AN41" s="108"/>
      <c r="AO41" s="108"/>
      <c r="AP41" s="108"/>
      <c r="AQ41" s="108"/>
      <c r="AR41" s="108"/>
      <c r="AS41" s="108"/>
      <c r="AT41" s="108"/>
      <c r="AU41" s="108"/>
      <c r="AV41" s="108"/>
      <c r="AW41" s="108"/>
      <c r="AX41" s="108"/>
      <c r="AY41" s="108"/>
      <c r="AZ41" s="108"/>
      <c r="BA41" s="108"/>
      <c r="BB41" s="108"/>
      <c r="BC41" s="108"/>
      <c r="BD41" s="108"/>
      <c r="BE41" s="108"/>
      <c r="BF41" s="108"/>
      <c r="BG41" s="108"/>
      <c r="BH41" s="108"/>
      <c r="BI41" s="108"/>
      <c r="BJ41" s="108"/>
      <c r="BK41" s="108"/>
      <c r="BL41" s="108"/>
      <c r="BM41" s="108"/>
      <c r="BN41" s="108"/>
      <c r="BO41" s="108"/>
      <c r="BP41" s="108"/>
      <c r="BQ41" s="108"/>
      <c r="BR41" s="108"/>
      <c r="BS41" s="108"/>
      <c r="BT41" s="108"/>
      <c r="BU41" s="108"/>
      <c r="BV41" s="108"/>
      <c r="BW41" s="108"/>
      <c r="BX41" s="108"/>
      <c r="BY41" s="108"/>
      <c r="BZ41" s="108"/>
      <c r="CA41" s="108"/>
      <c r="CB41" s="108"/>
      <c r="CC41" s="108"/>
      <c r="CD41" s="108"/>
    </row>
    <row r="42" spans="1:82">
      <c r="A42" s="47" t="s">
        <v>221</v>
      </c>
      <c r="B42" s="47"/>
      <c r="C42" s="58">
        <v>655117677.48815203</v>
      </c>
      <c r="D42" s="58">
        <v>648810477.50378752</v>
      </c>
      <c r="E42" s="58">
        <v>650960864.2869066</v>
      </c>
      <c r="F42" s="58">
        <v>650038152.84879422</v>
      </c>
      <c r="G42" s="58">
        <v>648428006.05243826</v>
      </c>
      <c r="H42" s="58">
        <v>645814886.82701111</v>
      </c>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8"/>
      <c r="AN42" s="108"/>
      <c r="AO42" s="108"/>
      <c r="AP42" s="108"/>
      <c r="AQ42" s="108"/>
      <c r="AR42" s="108"/>
      <c r="AS42" s="108"/>
      <c r="AT42" s="108"/>
      <c r="AU42" s="108"/>
      <c r="AV42" s="108"/>
      <c r="AW42" s="108"/>
      <c r="AX42" s="108"/>
      <c r="AY42" s="108"/>
      <c r="AZ42" s="108"/>
      <c r="BA42" s="108"/>
      <c r="BB42" s="108"/>
      <c r="BC42" s="108"/>
      <c r="BD42" s="108"/>
      <c r="BE42" s="108"/>
      <c r="BF42" s="108"/>
      <c r="BG42" s="108"/>
      <c r="BH42" s="108"/>
      <c r="BI42" s="108"/>
      <c r="BJ42" s="108"/>
      <c r="BK42" s="108"/>
      <c r="BL42" s="108"/>
      <c r="BM42" s="108"/>
      <c r="BN42" s="108"/>
      <c r="BO42" s="108"/>
      <c r="BP42" s="108"/>
      <c r="BQ42" s="108"/>
      <c r="BR42" s="108"/>
      <c r="BS42" s="108"/>
      <c r="BT42" s="108"/>
      <c r="BU42" s="108"/>
      <c r="BV42" s="108"/>
      <c r="BW42" s="108"/>
      <c r="BX42" s="108"/>
      <c r="BY42" s="108"/>
      <c r="BZ42" s="108"/>
      <c r="CA42" s="108"/>
      <c r="CB42" s="108"/>
      <c r="CC42" s="108"/>
      <c r="CD42" s="108"/>
    </row>
    <row r="43" spans="1:82">
      <c r="A43" s="47" t="s">
        <v>194</v>
      </c>
      <c r="B43" s="47"/>
      <c r="C43" s="58">
        <v>642733403.45387781</v>
      </c>
      <c r="D43" s="58">
        <v>639784448.89500725</v>
      </c>
      <c r="E43" s="58">
        <v>639005839.83494544</v>
      </c>
      <c r="F43" s="58">
        <v>641189826.70149767</v>
      </c>
      <c r="G43" s="58">
        <v>639407305.22967827</v>
      </c>
      <c r="H43" s="58">
        <v>639534823.8139075</v>
      </c>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08"/>
      <c r="AQ43" s="108"/>
      <c r="AR43" s="108"/>
      <c r="AS43" s="108"/>
      <c r="AT43" s="108"/>
      <c r="AU43" s="108"/>
      <c r="AV43" s="108"/>
      <c r="AW43" s="108"/>
      <c r="AX43" s="108"/>
      <c r="AY43" s="108"/>
      <c r="AZ43" s="108"/>
      <c r="BA43" s="108"/>
      <c r="BB43" s="108"/>
      <c r="BC43" s="108"/>
      <c r="BD43" s="108"/>
      <c r="BE43" s="108"/>
      <c r="BF43" s="108"/>
      <c r="BG43" s="108"/>
      <c r="BH43" s="108"/>
      <c r="BI43" s="108"/>
      <c r="BJ43" s="108"/>
      <c r="BK43" s="108"/>
      <c r="BL43" s="108"/>
      <c r="BM43" s="108"/>
      <c r="BN43" s="108"/>
      <c r="BO43" s="108"/>
      <c r="BP43" s="108"/>
      <c r="BQ43" s="108"/>
      <c r="BR43" s="108"/>
      <c r="BS43" s="108"/>
      <c r="BT43" s="108"/>
      <c r="BU43" s="108"/>
      <c r="BV43" s="108"/>
      <c r="BW43" s="108"/>
      <c r="BX43" s="108"/>
      <c r="BY43" s="108"/>
      <c r="BZ43" s="108"/>
      <c r="CA43" s="108"/>
      <c r="CB43" s="108"/>
      <c r="CC43" s="108"/>
      <c r="CD43" s="108"/>
    </row>
    <row r="44" spans="1:82">
      <c r="A44" s="47" t="s">
        <v>195</v>
      </c>
      <c r="B44" s="47"/>
      <c r="C44" s="58">
        <v>570254358.32288551</v>
      </c>
      <c r="D44" s="58">
        <v>566928863.84606254</v>
      </c>
      <c r="E44" s="58">
        <v>566477991.03076327</v>
      </c>
      <c r="F44" s="58">
        <v>565159333.02434778</v>
      </c>
      <c r="G44" s="58">
        <v>568010619.69747448</v>
      </c>
      <c r="H44" s="58">
        <v>568067511.63166475</v>
      </c>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08"/>
      <c r="BB44" s="108"/>
      <c r="BC44" s="108"/>
      <c r="BD44" s="108"/>
      <c r="BE44" s="108"/>
      <c r="BF44" s="108"/>
      <c r="BG44" s="108"/>
      <c r="BH44" s="108"/>
      <c r="BI44" s="108"/>
      <c r="BJ44" s="108"/>
      <c r="BK44" s="108"/>
      <c r="BL44" s="108"/>
      <c r="BM44" s="108"/>
      <c r="BN44" s="108"/>
      <c r="BO44" s="108"/>
      <c r="BP44" s="108"/>
      <c r="BQ44" s="108"/>
      <c r="BR44" s="108"/>
      <c r="BS44" s="108"/>
      <c r="BT44" s="108"/>
      <c r="BU44" s="108"/>
      <c r="BV44" s="108"/>
      <c r="BW44" s="108"/>
      <c r="BX44" s="108"/>
      <c r="BY44" s="108"/>
      <c r="BZ44" s="108"/>
      <c r="CA44" s="108"/>
      <c r="CB44" s="108"/>
      <c r="CC44" s="108"/>
      <c r="CD44" s="108"/>
    </row>
    <row r="45" spans="1:82">
      <c r="A45" s="47" t="s">
        <v>196</v>
      </c>
      <c r="B45" s="47"/>
      <c r="C45" s="195">
        <v>46.918426570063552</v>
      </c>
      <c r="D45" s="195">
        <v>44.417699629319777</v>
      </c>
      <c r="E45" s="195">
        <v>43.785998992650271</v>
      </c>
      <c r="F45" s="195">
        <v>43.692990715542116</v>
      </c>
      <c r="G45" s="195">
        <v>46.754051440488453</v>
      </c>
      <c r="H45" s="195">
        <v>43.439576134458342</v>
      </c>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08"/>
      <c r="AY45" s="108"/>
      <c r="AZ45" s="108"/>
      <c r="BA45" s="108"/>
      <c r="BB45" s="108"/>
      <c r="BC45" s="108"/>
      <c r="BD45" s="108"/>
      <c r="BE45" s="108"/>
      <c r="BF45" s="108"/>
      <c r="BG45" s="108"/>
      <c r="BH45" s="108"/>
      <c r="BI45" s="108"/>
      <c r="BJ45" s="108"/>
      <c r="BK45" s="108"/>
      <c r="BL45" s="108"/>
      <c r="BM45" s="108"/>
      <c r="BN45" s="108"/>
      <c r="BO45" s="108"/>
      <c r="BP45" s="108"/>
      <c r="BQ45" s="108"/>
      <c r="BR45" s="108"/>
      <c r="BS45" s="108"/>
      <c r="BT45" s="108"/>
      <c r="BU45" s="108"/>
      <c r="BV45" s="108"/>
      <c r="BW45" s="108"/>
      <c r="BX45" s="108"/>
      <c r="BY45" s="108"/>
      <c r="BZ45" s="108"/>
      <c r="CA45" s="108"/>
      <c r="CB45" s="108"/>
      <c r="CC45" s="108"/>
      <c r="CD45" s="108"/>
    </row>
    <row r="46" spans="1:82">
      <c r="A46" s="303" t="s">
        <v>363</v>
      </c>
      <c r="B46" s="47"/>
      <c r="C46" s="59">
        <v>56041582.950820811</v>
      </c>
      <c r="D46" s="59">
        <v>56234377.957102448</v>
      </c>
      <c r="E46" s="59">
        <v>56234377.957102448</v>
      </c>
      <c r="F46" s="59">
        <v>56288398.573117159</v>
      </c>
      <c r="G46" s="59">
        <v>56368939.368321672</v>
      </c>
      <c r="H46" s="59">
        <v>56262795.826858222</v>
      </c>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row>
    <row r="47" spans="1:82">
      <c r="A47" s="47" t="s">
        <v>197</v>
      </c>
      <c r="B47" s="47"/>
      <c r="C47" s="59">
        <v>442350059.50604385</v>
      </c>
      <c r="D47" s="59">
        <v>441620433.56481719</v>
      </c>
      <c r="E47" s="59">
        <v>441620433.56481719</v>
      </c>
      <c r="F47" s="59">
        <v>439199292.55467141</v>
      </c>
      <c r="G47" s="59">
        <v>441811014.4086585</v>
      </c>
      <c r="H47" s="59">
        <v>447120576.56760645</v>
      </c>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row>
    <row r="48" spans="1:82">
      <c r="A48" s="47"/>
      <c r="B48" s="47"/>
      <c r="C48" s="60"/>
      <c r="D48" s="60"/>
      <c r="E48" s="60"/>
      <c r="F48" s="60"/>
      <c r="G48" s="60"/>
      <c r="H48" s="60"/>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row>
    <row r="49" spans="1:82">
      <c r="A49" s="339" t="s">
        <v>9</v>
      </c>
      <c r="B49" s="339"/>
      <c r="C49" s="341" t="s">
        <v>421</v>
      </c>
      <c r="D49" s="341" t="s">
        <v>396</v>
      </c>
      <c r="E49" s="341" t="s">
        <v>397</v>
      </c>
      <c r="F49" s="341" t="s">
        <v>360</v>
      </c>
      <c r="G49" s="341" t="s">
        <v>347</v>
      </c>
      <c r="H49" s="341" t="s">
        <v>292</v>
      </c>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c r="BR49" s="108"/>
      <c r="BS49" s="108"/>
      <c r="BT49" s="108"/>
      <c r="BU49" s="108"/>
      <c r="BV49" s="108"/>
      <c r="BW49" s="108"/>
      <c r="BX49" s="108"/>
      <c r="BY49" s="108"/>
      <c r="BZ49" s="108"/>
      <c r="CA49" s="108"/>
      <c r="CB49" s="108"/>
      <c r="CC49" s="108"/>
      <c r="CD49" s="108"/>
    </row>
    <row r="50" spans="1:82">
      <c r="A50" s="335" t="s">
        <v>364</v>
      </c>
      <c r="B50" s="335"/>
      <c r="C50" s="336"/>
      <c r="D50" s="336"/>
      <c r="E50" s="336"/>
      <c r="F50" s="336"/>
      <c r="G50" s="336"/>
      <c r="H50" s="336"/>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row>
    <row r="51" spans="1:82">
      <c r="A51" s="56" t="s">
        <v>32</v>
      </c>
      <c r="B51" s="56"/>
      <c r="C51" s="61">
        <v>6852155.2096748548</v>
      </c>
      <c r="D51" s="61">
        <v>26722567.370571267</v>
      </c>
      <c r="E51" s="61">
        <v>6936889.1428407747</v>
      </c>
      <c r="F51" s="61">
        <v>6621845.0903513366</v>
      </c>
      <c r="G51" s="61">
        <v>6629735.265388852</v>
      </c>
      <c r="H51" s="61">
        <v>6534097.8719903082</v>
      </c>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row>
    <row r="52" spans="1:82">
      <c r="A52" s="47" t="s">
        <v>33</v>
      </c>
      <c r="B52" s="47"/>
      <c r="C52" s="63">
        <v>-4496436.8215793176</v>
      </c>
      <c r="D52" s="63">
        <v>-16031819.77945761</v>
      </c>
      <c r="E52" s="63">
        <v>-3962888.7452372182</v>
      </c>
      <c r="F52" s="63">
        <v>-3852562.5060611521</v>
      </c>
      <c r="G52" s="63">
        <v>-3832595.9985000151</v>
      </c>
      <c r="H52" s="63">
        <v>-4383772.5296592256</v>
      </c>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row>
    <row r="53" spans="1:82">
      <c r="A53" s="56" t="s">
        <v>34</v>
      </c>
      <c r="B53" s="56"/>
      <c r="C53" s="61">
        <v>2355718.3880955381</v>
      </c>
      <c r="D53" s="61">
        <v>10690747.59111366</v>
      </c>
      <c r="E53" s="61">
        <v>2974000.3976035556</v>
      </c>
      <c r="F53" s="61">
        <v>2769282.5842901841</v>
      </c>
      <c r="G53" s="61">
        <v>2797139.2668888373</v>
      </c>
      <c r="H53" s="61">
        <v>2150325.3423310821</v>
      </c>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row>
    <row r="54" spans="1:82">
      <c r="A54" s="47" t="s">
        <v>152</v>
      </c>
      <c r="B54" s="47"/>
      <c r="C54" s="63">
        <v>-754019.99302323791</v>
      </c>
      <c r="D54" s="63">
        <v>-2843526.0112604792</v>
      </c>
      <c r="E54" s="63">
        <v>-698068.5386306959</v>
      </c>
      <c r="F54" s="63">
        <v>-703369.52452136902</v>
      </c>
      <c r="G54" s="63">
        <v>-745379.33039060002</v>
      </c>
      <c r="H54" s="63">
        <v>-696708.61771781405</v>
      </c>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8"/>
      <c r="BR54" s="108"/>
      <c r="BS54" s="108"/>
      <c r="BT54" s="108"/>
      <c r="BU54" s="108"/>
      <c r="BV54" s="108"/>
      <c r="BW54" s="108"/>
      <c r="BX54" s="108"/>
      <c r="BY54" s="108"/>
      <c r="BZ54" s="108"/>
      <c r="CA54" s="108"/>
      <c r="CB54" s="108"/>
      <c r="CC54" s="108"/>
      <c r="CD54" s="108"/>
    </row>
    <row r="55" spans="1:82">
      <c r="A55" s="47" t="s">
        <v>427</v>
      </c>
      <c r="B55" s="47"/>
      <c r="C55" s="63">
        <v>-25394.620981189</v>
      </c>
      <c r="D55" s="63">
        <v>-215817.562882806</v>
      </c>
      <c r="E55" s="63">
        <v>-87170.984890453008</v>
      </c>
      <c r="F55" s="63">
        <v>-14578.420893545001</v>
      </c>
      <c r="G55" s="63">
        <v>-98717.989234558001</v>
      </c>
      <c r="H55" s="63">
        <v>-15350.167864249999</v>
      </c>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c r="AZ55" s="108"/>
      <c r="BA55" s="108"/>
      <c r="BB55" s="108"/>
      <c r="BC55" s="108"/>
      <c r="BD55" s="108"/>
      <c r="BE55" s="108"/>
      <c r="BF55" s="108"/>
      <c r="BG55" s="108"/>
      <c r="BH55" s="108"/>
      <c r="BI55" s="108"/>
      <c r="BJ55" s="108"/>
      <c r="BK55" s="108"/>
      <c r="BL55" s="108"/>
      <c r="BM55" s="108"/>
      <c r="BN55" s="108"/>
      <c r="BO55" s="108"/>
      <c r="BP55" s="108"/>
      <c r="BQ55" s="108"/>
      <c r="BR55" s="108"/>
      <c r="BS55" s="108"/>
      <c r="BT55" s="108"/>
      <c r="BU55" s="108"/>
      <c r="BV55" s="108"/>
      <c r="BW55" s="108"/>
      <c r="BX55" s="108"/>
      <c r="BY55" s="108"/>
      <c r="BZ55" s="108"/>
      <c r="CA55" s="108"/>
      <c r="CB55" s="108"/>
      <c r="CC55" s="108"/>
      <c r="CD55" s="108"/>
    </row>
    <row r="56" spans="1:82">
      <c r="A56" s="56" t="s">
        <v>36</v>
      </c>
      <c r="B56" s="56"/>
      <c r="C56" s="61">
        <v>1576303.7740911108</v>
      </c>
      <c r="D56" s="61">
        <v>7631404.0169703737</v>
      </c>
      <c r="E56" s="61">
        <v>2188760.874082407</v>
      </c>
      <c r="F56" s="61">
        <v>2051334.6388752698</v>
      </c>
      <c r="G56" s="61">
        <v>1953041.947263679</v>
      </c>
      <c r="H56" s="61">
        <v>1438266.5567490181</v>
      </c>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8"/>
      <c r="AY56" s="108"/>
      <c r="AZ56" s="108"/>
      <c r="BA56" s="108"/>
      <c r="BB56" s="108"/>
      <c r="BC56" s="108"/>
      <c r="BD56" s="108"/>
      <c r="BE56" s="108"/>
      <c r="BF56" s="108"/>
      <c r="BG56" s="108"/>
      <c r="BH56" s="108"/>
      <c r="BI56" s="108"/>
      <c r="BJ56" s="108"/>
      <c r="BK56" s="108"/>
      <c r="BL56" s="108"/>
      <c r="BM56" s="108"/>
      <c r="BN56" s="108"/>
      <c r="BO56" s="108"/>
      <c r="BP56" s="108"/>
      <c r="BQ56" s="108"/>
      <c r="BR56" s="108"/>
      <c r="BS56" s="108"/>
      <c r="BT56" s="108"/>
      <c r="BU56" s="108"/>
      <c r="BV56" s="108"/>
      <c r="BW56" s="108"/>
      <c r="BX56" s="108"/>
      <c r="BY56" s="108"/>
      <c r="BZ56" s="108"/>
      <c r="CA56" s="108"/>
      <c r="CB56" s="108"/>
      <c r="CC56" s="108"/>
      <c r="CD56" s="108"/>
    </row>
    <row r="57" spans="1:82">
      <c r="A57" s="47" t="s">
        <v>81</v>
      </c>
      <c r="B57" s="47"/>
      <c r="C57" s="63">
        <v>118969.507138018</v>
      </c>
      <c r="D57" s="63">
        <v>423034.52242048201</v>
      </c>
      <c r="E57" s="63">
        <v>79872.018321801996</v>
      </c>
      <c r="F57" s="63">
        <v>100142.907556907</v>
      </c>
      <c r="G57" s="63">
        <v>112949.22426820399</v>
      </c>
      <c r="H57" s="63">
        <v>130070.37227356901</v>
      </c>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8"/>
      <c r="AY57" s="108"/>
      <c r="AZ57" s="108"/>
      <c r="BA57" s="108"/>
      <c r="BB57" s="108"/>
      <c r="BC57" s="108"/>
      <c r="BD57" s="108"/>
      <c r="BE57" s="108"/>
      <c r="BF57" s="108"/>
      <c r="BG57" s="108"/>
      <c r="BH57" s="108"/>
      <c r="BI57" s="108"/>
      <c r="BJ57" s="108"/>
      <c r="BK57" s="108"/>
      <c r="BL57" s="108"/>
      <c r="BM57" s="108"/>
      <c r="BN57" s="108"/>
      <c r="BO57" s="108"/>
      <c r="BP57" s="108"/>
      <c r="BQ57" s="108"/>
      <c r="BR57" s="108"/>
      <c r="BS57" s="108"/>
      <c r="BT57" s="108"/>
      <c r="BU57" s="108"/>
      <c r="BV57" s="108"/>
      <c r="BW57" s="108"/>
      <c r="BX57" s="108"/>
      <c r="BY57" s="108"/>
      <c r="BZ57" s="108"/>
      <c r="CA57" s="108"/>
      <c r="CB57" s="108"/>
      <c r="CC57" s="108"/>
      <c r="CD57" s="108"/>
    </row>
    <row r="58" spans="1:82">
      <c r="A58" s="55" t="s">
        <v>37</v>
      </c>
      <c r="B58" s="55"/>
      <c r="C58" s="63">
        <v>-97463.316980076008</v>
      </c>
      <c r="D58" s="63">
        <v>-222406.55759725001</v>
      </c>
      <c r="E58" s="63">
        <v>-112236.388700856</v>
      </c>
      <c r="F58" s="63">
        <v>32818.296445986991</v>
      </c>
      <c r="G58" s="63">
        <v>-64860.510279743998</v>
      </c>
      <c r="H58" s="63">
        <v>-78127.955062636989</v>
      </c>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c r="AM58" s="108"/>
      <c r="AN58" s="108"/>
      <c r="AO58" s="108"/>
      <c r="AP58" s="108"/>
      <c r="AQ58" s="108"/>
      <c r="AR58" s="108"/>
      <c r="AS58" s="108"/>
      <c r="AT58" s="108"/>
      <c r="AU58" s="108"/>
      <c r="AV58" s="108"/>
      <c r="AW58" s="108"/>
      <c r="AX58" s="108"/>
      <c r="AY58" s="108"/>
      <c r="AZ58" s="108"/>
      <c r="BA58" s="108"/>
      <c r="BB58" s="108"/>
      <c r="BC58" s="108"/>
      <c r="BD58" s="108"/>
      <c r="BE58" s="108"/>
      <c r="BF58" s="108"/>
      <c r="BG58" s="108"/>
      <c r="BH58" s="108"/>
      <c r="BI58" s="108"/>
      <c r="BJ58" s="108"/>
      <c r="BK58" s="108"/>
      <c r="BL58" s="108"/>
      <c r="BM58" s="108"/>
      <c r="BN58" s="108"/>
      <c r="BO58" s="108"/>
      <c r="BP58" s="108"/>
      <c r="BQ58" s="108"/>
      <c r="BR58" s="108"/>
      <c r="BS58" s="108"/>
      <c r="BT58" s="108"/>
      <c r="BU58" s="108"/>
      <c r="BV58" s="108"/>
      <c r="BW58" s="108"/>
      <c r="BX58" s="108"/>
      <c r="BY58" s="108"/>
      <c r="BZ58" s="108"/>
      <c r="CA58" s="108"/>
      <c r="CB58" s="108"/>
      <c r="CC58" s="108"/>
      <c r="CD58" s="108"/>
    </row>
    <row r="59" spans="1:82">
      <c r="A59" s="56" t="s">
        <v>38</v>
      </c>
      <c r="B59" s="56"/>
      <c r="C59" s="61">
        <v>1597809.964249053</v>
      </c>
      <c r="D59" s="61">
        <v>7832031.9817936067</v>
      </c>
      <c r="E59" s="61">
        <v>2156396.503703353</v>
      </c>
      <c r="F59" s="61">
        <v>2184295.8428781643</v>
      </c>
      <c r="G59" s="61">
        <v>2001130.6612521391</v>
      </c>
      <c r="H59" s="61">
        <v>1490208.9739599498</v>
      </c>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08"/>
      <c r="AN59" s="108"/>
      <c r="AO59" s="108"/>
      <c r="AP59" s="108"/>
      <c r="AQ59" s="108"/>
      <c r="AR59" s="108"/>
      <c r="AS59" s="108"/>
      <c r="AT59" s="108"/>
      <c r="AU59" s="108"/>
      <c r="AV59" s="108"/>
      <c r="AW59" s="108"/>
      <c r="AX59" s="108"/>
      <c r="AY59" s="108"/>
      <c r="AZ59" s="108"/>
      <c r="BA59" s="108"/>
      <c r="BB59" s="108"/>
      <c r="BC59" s="108"/>
      <c r="BD59" s="108"/>
      <c r="BE59" s="108"/>
      <c r="BF59" s="108"/>
      <c r="BG59" s="108"/>
      <c r="BH59" s="108"/>
      <c r="BI59" s="108"/>
      <c r="BJ59" s="108"/>
      <c r="BK59" s="108"/>
      <c r="BL59" s="108"/>
      <c r="BM59" s="108"/>
      <c r="BN59" s="108"/>
      <c r="BO59" s="108"/>
      <c r="BP59" s="108"/>
      <c r="BQ59" s="108"/>
      <c r="BR59" s="108"/>
      <c r="BS59" s="108"/>
      <c r="BT59" s="108"/>
      <c r="BU59" s="108"/>
      <c r="BV59" s="108"/>
      <c r="BW59" s="108"/>
      <c r="BX59" s="108"/>
      <c r="BY59" s="108"/>
      <c r="BZ59" s="108"/>
      <c r="CA59" s="108"/>
      <c r="CB59" s="108"/>
      <c r="CC59" s="108"/>
      <c r="CD59" s="108"/>
    </row>
    <row r="60" spans="1:82">
      <c r="A60" s="57"/>
      <c r="B60" s="57"/>
      <c r="C60" s="61"/>
      <c r="D60" s="61"/>
      <c r="E60" s="61"/>
      <c r="F60" s="61"/>
      <c r="G60" s="61"/>
      <c r="H60" s="61"/>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08"/>
      <c r="AL60" s="108"/>
      <c r="AM60" s="108"/>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8"/>
      <c r="BR60" s="108"/>
      <c r="BS60" s="108"/>
      <c r="BT60" s="108"/>
      <c r="BU60" s="108"/>
      <c r="BV60" s="108"/>
      <c r="BW60" s="108"/>
      <c r="BX60" s="108"/>
      <c r="BY60" s="108"/>
      <c r="BZ60" s="108"/>
      <c r="CA60" s="108"/>
      <c r="CB60" s="108"/>
      <c r="CC60" s="108"/>
      <c r="CD60" s="108"/>
    </row>
    <row r="61" spans="1:82">
      <c r="A61" s="337" t="s">
        <v>193</v>
      </c>
      <c r="B61" s="338"/>
      <c r="C61" s="340">
        <v>0.65620767247516576</v>
      </c>
      <c r="D61" s="340">
        <v>0.59993561086922187</v>
      </c>
      <c r="E61" s="340">
        <v>0.57127750835215851</v>
      </c>
      <c r="F61" s="340">
        <v>0.5817959274937895</v>
      </c>
      <c r="G61" s="340">
        <v>0.57809186114993738</v>
      </c>
      <c r="H61" s="340">
        <v>0.67090708090723983</v>
      </c>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c r="AL61" s="108"/>
      <c r="AM61" s="108"/>
      <c r="AN61" s="108"/>
      <c r="AO61" s="108"/>
      <c r="AP61" s="108"/>
      <c r="AQ61" s="108"/>
      <c r="AR61" s="108"/>
      <c r="AS61" s="108"/>
      <c r="AT61" s="108"/>
      <c r="AU61" s="108"/>
      <c r="AV61" s="108"/>
      <c r="AW61" s="108"/>
      <c r="AX61" s="108"/>
      <c r="AY61" s="108"/>
      <c r="AZ61" s="108"/>
      <c r="BA61" s="108"/>
      <c r="BB61" s="108"/>
      <c r="BC61" s="108"/>
      <c r="BD61" s="108"/>
      <c r="BE61" s="108"/>
      <c r="BF61" s="108"/>
      <c r="BG61" s="108"/>
      <c r="BH61" s="108"/>
      <c r="BI61" s="108"/>
      <c r="BJ61" s="108"/>
      <c r="BK61" s="108"/>
      <c r="BL61" s="108"/>
      <c r="BM61" s="108"/>
      <c r="BN61" s="108"/>
      <c r="BO61" s="108"/>
      <c r="BP61" s="108"/>
      <c r="BQ61" s="108"/>
      <c r="BR61" s="108"/>
      <c r="BS61" s="108"/>
      <c r="BT61" s="108"/>
      <c r="BU61" s="108"/>
      <c r="BV61" s="108"/>
      <c r="BW61" s="108"/>
      <c r="BX61" s="108"/>
      <c r="BY61" s="108"/>
      <c r="BZ61" s="108"/>
      <c r="CA61" s="108"/>
      <c r="CB61" s="108"/>
      <c r="CC61" s="108"/>
      <c r="CD61" s="108"/>
    </row>
    <row r="62" spans="1:82">
      <c r="A62" s="47" t="s">
        <v>101</v>
      </c>
      <c r="B62" s="47"/>
      <c r="C62" s="59">
        <v>56041582.950820811</v>
      </c>
      <c r="D62" s="59">
        <v>56234377.957102448</v>
      </c>
      <c r="E62" s="59">
        <v>56234377.957102448</v>
      </c>
      <c r="F62" s="59">
        <v>56288398.573117159</v>
      </c>
      <c r="G62" s="59">
        <v>56368939.368321672</v>
      </c>
      <c r="H62" s="59">
        <v>56262795.826858222</v>
      </c>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108"/>
      <c r="BC62" s="108"/>
      <c r="BD62" s="108"/>
      <c r="BE62" s="108"/>
      <c r="BF62" s="108"/>
      <c r="BG62" s="108"/>
      <c r="BH62" s="108"/>
      <c r="BI62" s="108"/>
      <c r="BJ62" s="108"/>
      <c r="BK62" s="108"/>
      <c r="BL62" s="108"/>
      <c r="BM62" s="108"/>
      <c r="BN62" s="108"/>
      <c r="BO62" s="108"/>
      <c r="BP62" s="108"/>
      <c r="BQ62" s="108"/>
      <c r="BR62" s="108"/>
      <c r="BS62" s="108"/>
      <c r="BT62" s="108"/>
      <c r="BU62" s="108"/>
      <c r="BV62" s="108"/>
      <c r="BW62" s="108"/>
      <c r="BX62" s="108"/>
      <c r="BY62" s="108"/>
      <c r="BZ62" s="108"/>
      <c r="CA62" s="108"/>
      <c r="CB62" s="108"/>
      <c r="CC62" s="108"/>
      <c r="CD62" s="108"/>
    </row>
    <row r="63" spans="1:82">
      <c r="A63" s="47" t="s">
        <v>197</v>
      </c>
      <c r="B63" s="47"/>
      <c r="C63" s="59">
        <v>437028641.62761521</v>
      </c>
      <c r="D63" s="59">
        <v>436247831.20810652</v>
      </c>
      <c r="E63" s="59">
        <v>436247831.20810652</v>
      </c>
      <c r="F63" s="59">
        <v>434345874.80084652</v>
      </c>
      <c r="G63" s="59">
        <v>436976291.93754327</v>
      </c>
      <c r="H63" s="59">
        <v>442197215.00349647</v>
      </c>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8"/>
      <c r="AY63" s="108"/>
      <c r="AZ63" s="108"/>
      <c r="BA63" s="108"/>
      <c r="BB63" s="108"/>
      <c r="BC63" s="108"/>
      <c r="BD63" s="108"/>
      <c r="BE63" s="108"/>
      <c r="BF63" s="108"/>
      <c r="BG63" s="108"/>
      <c r="BH63" s="108"/>
      <c r="BI63" s="108"/>
      <c r="BJ63" s="108"/>
      <c r="BK63" s="108"/>
      <c r="BL63" s="108"/>
      <c r="BM63" s="108"/>
      <c r="BN63" s="108"/>
      <c r="BO63" s="108"/>
      <c r="BP63" s="108"/>
      <c r="BQ63" s="108"/>
      <c r="BR63" s="108"/>
      <c r="BS63" s="108"/>
      <c r="BT63" s="108"/>
      <c r="BU63" s="108"/>
      <c r="BV63" s="108"/>
      <c r="BW63" s="108"/>
      <c r="BX63" s="108"/>
      <c r="BY63" s="108"/>
      <c r="BZ63" s="108"/>
      <c r="CA63" s="108"/>
      <c r="CB63" s="108"/>
      <c r="CC63" s="108"/>
      <c r="CD63" s="108"/>
    </row>
    <row r="64" spans="1:82">
      <c r="A64" s="64"/>
      <c r="B64" s="64"/>
      <c r="C64" s="64"/>
      <c r="D64" s="64"/>
      <c r="E64" s="64"/>
      <c r="F64" s="64"/>
      <c r="G64" s="64"/>
      <c r="H64" s="64"/>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c r="AS64" s="108"/>
      <c r="AT64" s="108"/>
      <c r="AU64" s="108"/>
      <c r="AV64" s="108"/>
      <c r="AW64" s="108"/>
      <c r="AX64" s="108"/>
      <c r="AY64" s="108"/>
      <c r="AZ64" s="108"/>
      <c r="BA64" s="108"/>
      <c r="BB64" s="108"/>
      <c r="BC64" s="108"/>
      <c r="BD64" s="108"/>
      <c r="BE64" s="108"/>
      <c r="BF64" s="108"/>
      <c r="BG64" s="108"/>
      <c r="BH64" s="108"/>
      <c r="BI64" s="108"/>
      <c r="BJ64" s="108"/>
      <c r="BK64" s="108"/>
      <c r="BL64" s="108"/>
      <c r="BM64" s="108"/>
      <c r="BN64" s="108"/>
      <c r="BO64" s="108"/>
      <c r="BP64" s="108"/>
      <c r="BQ64" s="108"/>
      <c r="BR64" s="108"/>
      <c r="BS64" s="108"/>
      <c r="BT64" s="108"/>
      <c r="BU64" s="108"/>
      <c r="BV64" s="108"/>
      <c r="BW64" s="108"/>
      <c r="BX64" s="108"/>
      <c r="BY64" s="108"/>
      <c r="BZ64" s="108"/>
      <c r="CA64" s="108"/>
      <c r="CB64" s="108"/>
      <c r="CC64" s="108"/>
      <c r="CD64" s="108"/>
    </row>
    <row r="65" spans="1:82">
      <c r="A65" s="339" t="s">
        <v>9</v>
      </c>
      <c r="B65" s="339"/>
      <c r="C65" s="341" t="s">
        <v>421</v>
      </c>
      <c r="D65" s="341" t="s">
        <v>396</v>
      </c>
      <c r="E65" s="341" t="s">
        <v>397</v>
      </c>
      <c r="F65" s="341" t="s">
        <v>360</v>
      </c>
      <c r="G65" s="341" t="s">
        <v>347</v>
      </c>
      <c r="H65" s="341" t="s">
        <v>292</v>
      </c>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08"/>
      <c r="BF65" s="108"/>
      <c r="BG65" s="108"/>
      <c r="BH65" s="108"/>
      <c r="BI65" s="108"/>
      <c r="BJ65" s="108"/>
      <c r="BK65" s="108"/>
      <c r="BL65" s="108"/>
      <c r="BM65" s="108"/>
      <c r="BN65" s="108"/>
      <c r="BO65" s="108"/>
      <c r="BP65" s="108"/>
      <c r="BQ65" s="108"/>
      <c r="BR65" s="108"/>
      <c r="BS65" s="108"/>
      <c r="BT65" s="108"/>
      <c r="BU65" s="108"/>
      <c r="BV65" s="108"/>
      <c r="BW65" s="108"/>
      <c r="BX65" s="108"/>
      <c r="BY65" s="108"/>
      <c r="BZ65" s="108"/>
      <c r="CA65" s="108"/>
      <c r="CB65" s="108"/>
      <c r="CC65" s="108"/>
      <c r="CD65" s="108"/>
    </row>
    <row r="66" spans="1:82">
      <c r="A66" s="335" t="s">
        <v>365</v>
      </c>
      <c r="B66" s="335"/>
      <c r="C66" s="336"/>
      <c r="D66" s="336"/>
      <c r="E66" s="336"/>
      <c r="F66" s="336"/>
      <c r="G66" s="336"/>
      <c r="H66" s="336"/>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c r="BI66" s="108"/>
      <c r="BJ66" s="108"/>
      <c r="BK66" s="108"/>
      <c r="BL66" s="108"/>
      <c r="BM66" s="108"/>
      <c r="BN66" s="108"/>
      <c r="BO66" s="108"/>
      <c r="BP66" s="108"/>
      <c r="BQ66" s="108"/>
      <c r="BR66" s="108"/>
      <c r="BS66" s="108"/>
      <c r="BT66" s="108"/>
      <c r="BU66" s="108"/>
      <c r="BV66" s="108"/>
      <c r="BW66" s="108"/>
      <c r="BX66" s="108"/>
      <c r="BY66" s="108"/>
      <c r="BZ66" s="108"/>
      <c r="CA66" s="108"/>
      <c r="CB66" s="108"/>
      <c r="CC66" s="108"/>
      <c r="CD66" s="108"/>
    </row>
    <row r="67" spans="1:82">
      <c r="A67" s="56" t="s">
        <v>32</v>
      </c>
      <c r="B67" s="56"/>
      <c r="C67" s="61">
        <v>6851367.3812548546</v>
      </c>
      <c r="D67" s="61">
        <v>26730341.035121266</v>
      </c>
      <c r="E67" s="61">
        <v>6935317.3120707748</v>
      </c>
      <c r="F67" s="61">
        <v>6630304.8135313364</v>
      </c>
      <c r="G67" s="61">
        <v>6630253.0266088527</v>
      </c>
      <c r="H67" s="61">
        <v>6534465.8829103075</v>
      </c>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8"/>
      <c r="AY67" s="108"/>
      <c r="AZ67" s="108"/>
      <c r="BA67" s="108"/>
      <c r="BB67" s="108"/>
      <c r="BC67" s="108"/>
      <c r="BD67" s="108"/>
      <c r="BE67" s="108"/>
      <c r="BF67" s="108"/>
      <c r="BG67" s="108"/>
      <c r="BH67" s="108"/>
      <c r="BI67" s="108"/>
      <c r="BJ67" s="108"/>
      <c r="BK67" s="108"/>
      <c r="BL67" s="108"/>
      <c r="BM67" s="108"/>
      <c r="BN67" s="108"/>
      <c r="BO67" s="108"/>
      <c r="BP67" s="108"/>
      <c r="BQ67" s="108"/>
      <c r="BR67" s="108"/>
      <c r="BS67" s="108"/>
      <c r="BT67" s="108"/>
      <c r="BU67" s="108"/>
      <c r="BV67" s="108"/>
      <c r="BW67" s="108"/>
      <c r="BX67" s="108"/>
      <c r="BY67" s="108"/>
      <c r="BZ67" s="108"/>
      <c r="CA67" s="108"/>
      <c r="CB67" s="108"/>
      <c r="CC67" s="108"/>
      <c r="CD67" s="108"/>
    </row>
    <row r="68" spans="1:82">
      <c r="A68" s="47" t="s">
        <v>33</v>
      </c>
      <c r="B68" s="47"/>
      <c r="C68" s="63">
        <v>-4496436.8215793176</v>
      </c>
      <c r="D68" s="63">
        <v>-16031819.77945761</v>
      </c>
      <c r="E68" s="63">
        <v>-3962888.7452372182</v>
      </c>
      <c r="F68" s="63">
        <v>-3852562.5060611521</v>
      </c>
      <c r="G68" s="63">
        <v>-3832595.9985000151</v>
      </c>
      <c r="H68" s="63">
        <v>-4383772.5296592256</v>
      </c>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08"/>
      <c r="BS68" s="108"/>
      <c r="BT68" s="108"/>
      <c r="BU68" s="108"/>
      <c r="BV68" s="108"/>
      <c r="BW68" s="108"/>
      <c r="BX68" s="108"/>
      <c r="BY68" s="108"/>
      <c r="BZ68" s="108"/>
      <c r="CA68" s="108"/>
      <c r="CB68" s="108"/>
      <c r="CC68" s="108"/>
      <c r="CD68" s="108"/>
    </row>
    <row r="69" spans="1:82">
      <c r="A69" s="56" t="s">
        <v>34</v>
      </c>
      <c r="B69" s="56"/>
      <c r="C69" s="61">
        <v>2354930.5596755384</v>
      </c>
      <c r="D69" s="61">
        <v>10698521.255663659</v>
      </c>
      <c r="E69" s="61">
        <v>2972428.5668335557</v>
      </c>
      <c r="F69" s="61">
        <v>2777742.3074701838</v>
      </c>
      <c r="G69" s="61">
        <v>2797657.0281088371</v>
      </c>
      <c r="H69" s="61">
        <v>2150693.3532510819</v>
      </c>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08"/>
      <c r="BS69" s="108"/>
      <c r="BT69" s="108"/>
      <c r="BU69" s="108"/>
      <c r="BV69" s="108"/>
      <c r="BW69" s="108"/>
      <c r="BX69" s="108"/>
      <c r="BY69" s="108"/>
      <c r="BZ69" s="108"/>
      <c r="CA69" s="108"/>
      <c r="CB69" s="108"/>
      <c r="CC69" s="108"/>
      <c r="CD69" s="108"/>
    </row>
    <row r="70" spans="1:82">
      <c r="A70" s="47" t="s">
        <v>152</v>
      </c>
      <c r="B70" s="47"/>
      <c r="C70" s="63">
        <v>-754019.99302323791</v>
      </c>
      <c r="D70" s="63">
        <v>-2843526.0112604792</v>
      </c>
      <c r="E70" s="63">
        <v>-698068.5386306959</v>
      </c>
      <c r="F70" s="63">
        <v>-703369.52452136902</v>
      </c>
      <c r="G70" s="63">
        <v>-745379.33039060002</v>
      </c>
      <c r="H70" s="63">
        <v>-696708.61771781405</v>
      </c>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08"/>
      <c r="BS70" s="108"/>
      <c r="BT70" s="108"/>
      <c r="BU70" s="108"/>
      <c r="BV70" s="108"/>
      <c r="BW70" s="108"/>
      <c r="BX70" s="108"/>
      <c r="BY70" s="108"/>
      <c r="BZ70" s="108"/>
      <c r="CA70" s="108"/>
      <c r="CB70" s="108"/>
      <c r="CC70" s="108"/>
      <c r="CD70" s="108"/>
    </row>
    <row r="71" spans="1:82">
      <c r="A71" s="47" t="s">
        <v>427</v>
      </c>
      <c r="B71" s="47"/>
      <c r="C71" s="63">
        <v>-25394.620981189</v>
      </c>
      <c r="D71" s="63">
        <v>-215817.562882806</v>
      </c>
      <c r="E71" s="63">
        <v>-87170.984890453008</v>
      </c>
      <c r="F71" s="63">
        <v>-14578.420893545001</v>
      </c>
      <c r="G71" s="63">
        <v>-98717.989234558001</v>
      </c>
      <c r="H71" s="63">
        <v>-15350.167864249999</v>
      </c>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08"/>
      <c r="BS71" s="108"/>
      <c r="BT71" s="108"/>
      <c r="BU71" s="108"/>
      <c r="BV71" s="108"/>
      <c r="BW71" s="108"/>
      <c r="BX71" s="108"/>
      <c r="BY71" s="108"/>
      <c r="BZ71" s="108"/>
      <c r="CA71" s="108"/>
      <c r="CB71" s="108"/>
      <c r="CC71" s="108"/>
      <c r="CD71" s="108"/>
    </row>
    <row r="72" spans="1:82">
      <c r="A72" s="56" t="s">
        <v>36</v>
      </c>
      <c r="B72" s="56"/>
      <c r="C72" s="61">
        <v>1575515.9456711109</v>
      </c>
      <c r="D72" s="61">
        <v>7639177.6815203736</v>
      </c>
      <c r="E72" s="61">
        <v>2187189.0433124066</v>
      </c>
      <c r="F72" s="61">
        <v>2059794.36205527</v>
      </c>
      <c r="G72" s="61">
        <v>1953559.708483679</v>
      </c>
      <c r="H72" s="61">
        <v>1438634.5676690182</v>
      </c>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08"/>
      <c r="BS72" s="108"/>
      <c r="BT72" s="108"/>
      <c r="BU72" s="108"/>
      <c r="BV72" s="108"/>
      <c r="BW72" s="108"/>
      <c r="BX72" s="108"/>
      <c r="BY72" s="108"/>
      <c r="BZ72" s="108"/>
      <c r="CA72" s="108"/>
      <c r="CB72" s="108"/>
      <c r="CC72" s="108"/>
      <c r="CD72" s="108"/>
    </row>
    <row r="73" spans="1:82">
      <c r="A73" s="47" t="s">
        <v>81</v>
      </c>
      <c r="B73" s="47"/>
      <c r="C73" s="63">
        <v>118969.507138018</v>
      </c>
      <c r="D73" s="63">
        <v>423034.52242048201</v>
      </c>
      <c r="E73" s="63">
        <v>79872.018321801996</v>
      </c>
      <c r="F73" s="63">
        <v>100142.907556907</v>
      </c>
      <c r="G73" s="63">
        <v>112949.22426820399</v>
      </c>
      <c r="H73" s="63">
        <v>130070.37227356901</v>
      </c>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08"/>
      <c r="BS73" s="108"/>
      <c r="BT73" s="108"/>
      <c r="BU73" s="108"/>
      <c r="BV73" s="108"/>
      <c r="BW73" s="108"/>
      <c r="BX73" s="108"/>
      <c r="BY73" s="108"/>
      <c r="BZ73" s="108"/>
      <c r="CA73" s="108"/>
      <c r="CB73" s="108"/>
      <c r="CC73" s="108"/>
      <c r="CD73" s="108"/>
    </row>
    <row r="74" spans="1:82">
      <c r="A74" s="55" t="s">
        <v>37</v>
      </c>
      <c r="B74" s="55"/>
      <c r="C74" s="63">
        <v>-97463.316980076008</v>
      </c>
      <c r="D74" s="63">
        <v>-222406.55759725001</v>
      </c>
      <c r="E74" s="63">
        <v>-112236.388700856</v>
      </c>
      <c r="F74" s="63">
        <v>32818.296445986991</v>
      </c>
      <c r="G74" s="63">
        <v>-64860.510279743998</v>
      </c>
      <c r="H74" s="63">
        <v>-78127.955062636989</v>
      </c>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08"/>
      <c r="BS74" s="108"/>
      <c r="BT74" s="108"/>
      <c r="BU74" s="108"/>
      <c r="BV74" s="108"/>
      <c r="BW74" s="108"/>
      <c r="BX74" s="108"/>
      <c r="BY74" s="108"/>
      <c r="BZ74" s="108"/>
      <c r="CA74" s="108"/>
      <c r="CB74" s="108"/>
      <c r="CC74" s="108"/>
      <c r="CD74" s="108"/>
    </row>
    <row r="75" spans="1:82">
      <c r="A75" s="56" t="s">
        <v>38</v>
      </c>
      <c r="B75" s="56"/>
      <c r="C75" s="61">
        <v>1597022.1358290529</v>
      </c>
      <c r="D75" s="61">
        <v>7839805.6463436065</v>
      </c>
      <c r="E75" s="61">
        <v>2154824.6729333531</v>
      </c>
      <c r="F75" s="61">
        <v>2192755.566058164</v>
      </c>
      <c r="G75" s="61">
        <v>2001648.4224721391</v>
      </c>
      <c r="H75" s="61">
        <v>1490576.9848799498</v>
      </c>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08"/>
      <c r="BS75" s="108"/>
      <c r="BT75" s="108"/>
      <c r="BU75" s="108"/>
      <c r="BV75" s="108"/>
      <c r="BW75" s="108"/>
      <c r="BX75" s="108"/>
      <c r="BY75" s="108"/>
      <c r="BZ75" s="108"/>
      <c r="CA75" s="108"/>
      <c r="CB75" s="108"/>
      <c r="CC75" s="108"/>
      <c r="CD75" s="108"/>
    </row>
    <row r="76" spans="1:82">
      <c r="A76" s="57"/>
      <c r="B76" s="57"/>
      <c r="C76" s="61"/>
      <c r="D76" s="61"/>
      <c r="E76" s="61"/>
      <c r="F76" s="61"/>
      <c r="G76" s="61"/>
      <c r="H76" s="61"/>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08"/>
      <c r="BS76" s="108"/>
      <c r="BT76" s="108"/>
      <c r="BU76" s="108"/>
      <c r="BV76" s="108"/>
      <c r="BW76" s="108"/>
      <c r="BX76" s="108"/>
      <c r="BY76" s="108"/>
      <c r="BZ76" s="108"/>
      <c r="CA76" s="108"/>
      <c r="CB76" s="108"/>
      <c r="CC76" s="108"/>
      <c r="CD76" s="108"/>
    </row>
    <row r="77" spans="1:82">
      <c r="A77" s="337" t="s">
        <v>193</v>
      </c>
      <c r="B77" s="338"/>
      <c r="C77" s="340">
        <v>0.6562831288074612</v>
      </c>
      <c r="D77" s="340">
        <v>0.59976113878955906</v>
      </c>
      <c r="E77" s="340">
        <v>0.57140698354780295</v>
      </c>
      <c r="F77" s="340">
        <v>0.58105360377983228</v>
      </c>
      <c r="G77" s="340">
        <v>0.57804671754137515</v>
      </c>
      <c r="H77" s="340">
        <v>0.67086929646754689</v>
      </c>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c r="CD77" s="108"/>
    </row>
    <row r="78" spans="1:82">
      <c r="A78" s="47" t="s">
        <v>101</v>
      </c>
      <c r="B78" s="47"/>
      <c r="C78" s="59">
        <v>56041582.950820811</v>
      </c>
      <c r="D78" s="59">
        <v>56234377.957102448</v>
      </c>
      <c r="E78" s="59">
        <v>56234377.957102448</v>
      </c>
      <c r="F78" s="59">
        <v>56288398.573117159</v>
      </c>
      <c r="G78" s="59">
        <v>56368939.368321672</v>
      </c>
      <c r="H78" s="59">
        <v>56262795.826858222</v>
      </c>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row>
    <row r="79" spans="1:82">
      <c r="A79" s="47" t="s">
        <v>197</v>
      </c>
      <c r="B79" s="47"/>
      <c r="C79" s="59">
        <v>437028641.62761521</v>
      </c>
      <c r="D79" s="59">
        <v>436247831.20810652</v>
      </c>
      <c r="E79" s="59">
        <v>436247831.20810652</v>
      </c>
      <c r="F79" s="59">
        <v>434345874.80084652</v>
      </c>
      <c r="G79" s="59">
        <v>436976291.93754327</v>
      </c>
      <c r="H79" s="59">
        <v>442197215.00349647</v>
      </c>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row>
    <row r="80" spans="1:82">
      <c r="A80" s="47"/>
      <c r="B80" s="47"/>
      <c r="C80" s="59"/>
      <c r="D80" s="59"/>
      <c r="E80" s="59"/>
      <c r="F80" s="59"/>
      <c r="G80" s="59"/>
      <c r="H80" s="59"/>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row>
    <row r="81" spans="1:82">
      <c r="A81" s="339" t="s">
        <v>9</v>
      </c>
      <c r="B81" s="342"/>
      <c r="C81" s="341" t="s">
        <v>421</v>
      </c>
      <c r="D81" s="341" t="s">
        <v>396</v>
      </c>
      <c r="E81" s="341" t="s">
        <v>397</v>
      </c>
      <c r="F81" s="341" t="s">
        <v>360</v>
      </c>
      <c r="G81" s="341" t="s">
        <v>347</v>
      </c>
      <c r="H81" s="341" t="s">
        <v>292</v>
      </c>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c r="CD81" s="108"/>
    </row>
    <row r="82" spans="1:82" ht="15.75">
      <c r="A82" s="335" t="s">
        <v>366</v>
      </c>
      <c r="B82" s="343"/>
      <c r="C82" s="344"/>
      <c r="D82" s="344"/>
      <c r="E82" s="344"/>
      <c r="F82" s="344"/>
      <c r="G82" s="344"/>
      <c r="H82" s="344"/>
      <c r="I82" s="108"/>
      <c r="J82" s="108"/>
      <c r="K82" s="108"/>
      <c r="L82" s="108"/>
      <c r="M82" s="108"/>
      <c r="N82" s="108"/>
      <c r="O82" s="108"/>
      <c r="P82" s="108"/>
      <c r="Q82" s="108"/>
      <c r="R82" s="108"/>
      <c r="S82" s="108"/>
      <c r="T82" s="108"/>
      <c r="U82" s="108"/>
      <c r="V82" s="108"/>
      <c r="W82" s="108"/>
      <c r="X82" s="108"/>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c r="CD82" s="108"/>
    </row>
    <row r="83" spans="1:82">
      <c r="A83" s="53" t="s">
        <v>32</v>
      </c>
      <c r="B83" s="53"/>
      <c r="C83" s="127">
        <v>4731174.2999956626</v>
      </c>
      <c r="D83" s="127">
        <v>17999110.523821518</v>
      </c>
      <c r="E83" s="127">
        <v>4665747.441943218</v>
      </c>
      <c r="F83" s="127">
        <v>4478927.2762096906</v>
      </c>
      <c r="G83" s="127">
        <v>4473154.0230129221</v>
      </c>
      <c r="H83" s="127">
        <v>4381281.7826556861</v>
      </c>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8"/>
      <c r="AY83" s="108"/>
      <c r="AZ83" s="108"/>
      <c r="BA83" s="108"/>
      <c r="BB83" s="108"/>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c r="CD83" s="108"/>
    </row>
    <row r="84" spans="1:82">
      <c r="A84" s="196" t="s">
        <v>274</v>
      </c>
      <c r="B84" s="196"/>
      <c r="C84" s="197">
        <v>3084344.2992517734</v>
      </c>
      <c r="D84" s="197">
        <v>11563424.211645806</v>
      </c>
      <c r="E84" s="197">
        <v>3035004.445424858</v>
      </c>
      <c r="F84" s="197">
        <v>2916490.8386173844</v>
      </c>
      <c r="G84" s="197">
        <v>2848142.5299629322</v>
      </c>
      <c r="H84" s="197">
        <v>2763786.3976406301</v>
      </c>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c r="CD84" s="108"/>
    </row>
    <row r="85" spans="1:82">
      <c r="A85" s="196" t="s">
        <v>275</v>
      </c>
      <c r="B85" s="196"/>
      <c r="C85" s="197">
        <v>1646830.000743889</v>
      </c>
      <c r="D85" s="197">
        <v>6435686.3121757116</v>
      </c>
      <c r="E85" s="197">
        <v>1630742.99651836</v>
      </c>
      <c r="F85" s="197">
        <v>1562436.4375923059</v>
      </c>
      <c r="G85" s="197">
        <v>1625011.4930499899</v>
      </c>
      <c r="H85" s="197">
        <v>1617495.385015056</v>
      </c>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c r="BA85" s="108"/>
      <c r="BB85" s="108"/>
      <c r="BC85" s="108"/>
      <c r="BD85" s="108"/>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c r="CD85" s="108"/>
    </row>
    <row r="86" spans="1:82">
      <c r="A86" s="55" t="s">
        <v>33</v>
      </c>
      <c r="B86" s="55"/>
      <c r="C86" s="128">
        <v>-3337150.0803153212</v>
      </c>
      <c r="D86" s="128">
        <v>-11568485.855543036</v>
      </c>
      <c r="E86" s="128">
        <v>-2850410.301355504</v>
      </c>
      <c r="F86" s="128">
        <v>-2757766.084800344</v>
      </c>
      <c r="G86" s="128">
        <v>-2723477.538478795</v>
      </c>
      <c r="H86" s="128">
        <v>-3236831.9309083922</v>
      </c>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c r="CD86" s="108"/>
    </row>
    <row r="87" spans="1:82">
      <c r="A87" s="53" t="s">
        <v>34</v>
      </c>
      <c r="B87" s="53"/>
      <c r="C87" s="127">
        <v>1394024.2196803419</v>
      </c>
      <c r="D87" s="127">
        <v>6430624.6682784818</v>
      </c>
      <c r="E87" s="127">
        <v>1815337.140587714</v>
      </c>
      <c r="F87" s="127">
        <v>1721161.1914093471</v>
      </c>
      <c r="G87" s="127">
        <v>1749676.4845341269</v>
      </c>
      <c r="H87" s="127">
        <v>1144449.851747294</v>
      </c>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8"/>
      <c r="AY87" s="108"/>
      <c r="AZ87" s="108"/>
      <c r="BA87" s="108"/>
      <c r="BB87" s="108"/>
      <c r="BC87" s="108"/>
      <c r="BD87" s="108"/>
      <c r="BE87" s="108"/>
      <c r="BF87" s="108"/>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c r="CD87" s="108"/>
    </row>
    <row r="88" spans="1:82">
      <c r="A88" s="47" t="s">
        <v>152</v>
      </c>
      <c r="B88" s="47"/>
      <c r="C88" s="128">
        <v>-271912.83236850903</v>
      </c>
      <c r="D88" s="128">
        <v>-1008337.512676177</v>
      </c>
      <c r="E88" s="128">
        <v>-263813.24140640697</v>
      </c>
      <c r="F88" s="128">
        <v>-249371.243679751</v>
      </c>
      <c r="G88" s="128">
        <v>-288003.96603891399</v>
      </c>
      <c r="H88" s="128">
        <v>-207149.061551105</v>
      </c>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8"/>
      <c r="BC88" s="108"/>
      <c r="BD88" s="108"/>
      <c r="BE88" s="108"/>
      <c r="BF88" s="108"/>
      <c r="BG88" s="108"/>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c r="CD88" s="108"/>
    </row>
    <row r="89" spans="1:82">
      <c r="A89" s="47" t="s">
        <v>427</v>
      </c>
      <c r="B89" s="47"/>
      <c r="C89" s="128">
        <v>-25561.997621778999</v>
      </c>
      <c r="D89" s="128">
        <v>-116668.39689484501</v>
      </c>
      <c r="E89" s="128">
        <v>-28036.401876864998</v>
      </c>
      <c r="F89" s="128">
        <v>-14665.705199631</v>
      </c>
      <c r="G89" s="128">
        <v>-58516.593215392</v>
      </c>
      <c r="H89" s="128">
        <v>-15449.696602956999</v>
      </c>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c r="BL89" s="108"/>
      <c r="BM89" s="108"/>
      <c r="BN89" s="108"/>
      <c r="BO89" s="108"/>
      <c r="BP89" s="108"/>
      <c r="BQ89" s="108"/>
      <c r="BR89" s="108"/>
      <c r="BS89" s="108"/>
      <c r="BT89" s="108"/>
      <c r="BU89" s="108"/>
      <c r="BV89" s="108"/>
      <c r="BW89" s="108"/>
      <c r="BX89" s="108"/>
      <c r="BY89" s="108"/>
      <c r="BZ89" s="108"/>
      <c r="CA89" s="108"/>
      <c r="CB89" s="108"/>
      <c r="CC89" s="108"/>
      <c r="CD89" s="108"/>
    </row>
    <row r="90" spans="1:82">
      <c r="A90" s="66" t="s">
        <v>36</v>
      </c>
      <c r="B90" s="66"/>
      <c r="C90" s="127">
        <v>1096549.3896900541</v>
      </c>
      <c r="D90" s="127">
        <v>5305618.75870746</v>
      </c>
      <c r="E90" s="127">
        <v>1523487.4973044421</v>
      </c>
      <c r="F90" s="127">
        <v>1457124.242529965</v>
      </c>
      <c r="G90" s="127">
        <v>1403155.925279821</v>
      </c>
      <c r="H90" s="127">
        <v>921851.09359323198</v>
      </c>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c r="BZ90" s="108"/>
      <c r="CA90" s="108"/>
      <c r="CB90" s="108"/>
      <c r="CC90" s="108"/>
      <c r="CD90" s="108"/>
    </row>
    <row r="91" spans="1:82">
      <c r="A91" s="55" t="s">
        <v>81</v>
      </c>
      <c r="B91" s="55"/>
      <c r="C91" s="63">
        <v>122359.364847262</v>
      </c>
      <c r="D91" s="63">
        <v>397152.524699</v>
      </c>
      <c r="E91" s="63">
        <v>61302.409980388002</v>
      </c>
      <c r="F91" s="63">
        <v>98232.782517935993</v>
      </c>
      <c r="G91" s="63">
        <v>108212.449125229</v>
      </c>
      <c r="H91" s="63">
        <v>129404.883075447</v>
      </c>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c r="BZ91" s="108"/>
      <c r="CA91" s="108"/>
      <c r="CB91" s="108"/>
      <c r="CC91" s="108"/>
      <c r="CD91" s="108"/>
    </row>
    <row r="92" spans="1:82">
      <c r="A92" s="55" t="s">
        <v>37</v>
      </c>
      <c r="B92" s="55"/>
      <c r="C92" s="63">
        <v>-69046.433662522002</v>
      </c>
      <c r="D92" s="63">
        <v>-110559.614209454</v>
      </c>
      <c r="E92" s="63">
        <v>-84054.789362668002</v>
      </c>
      <c r="F92" s="63">
        <v>62057.099432543</v>
      </c>
      <c r="G92" s="63">
        <v>-41787.955676937003</v>
      </c>
      <c r="H92" s="63">
        <v>-46773.968602392</v>
      </c>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c r="BZ92" s="108"/>
      <c r="CA92" s="108"/>
      <c r="CB92" s="108"/>
      <c r="CC92" s="108"/>
      <c r="CD92" s="108"/>
    </row>
    <row r="93" spans="1:82">
      <c r="A93" s="53" t="s">
        <v>38</v>
      </c>
      <c r="B93" s="53"/>
      <c r="C93" s="127">
        <v>1149862.3208747939</v>
      </c>
      <c r="D93" s="127">
        <v>5592211.6691970062</v>
      </c>
      <c r="E93" s="127">
        <v>1500735.1179221619</v>
      </c>
      <c r="F93" s="127">
        <v>1617414.124480444</v>
      </c>
      <c r="G93" s="127">
        <v>1469580.4187281129</v>
      </c>
      <c r="H93" s="127">
        <v>1004482.008066287</v>
      </c>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row>
    <row r="94" spans="1:82">
      <c r="A94" s="50" t="s">
        <v>361</v>
      </c>
      <c r="B94" s="53"/>
      <c r="C94" s="128">
        <v>-85962.358429940883</v>
      </c>
      <c r="D94" s="128">
        <v>-339446.13127850275</v>
      </c>
      <c r="E94" s="128">
        <v>-85028.197655583965</v>
      </c>
      <c r="F94" s="128">
        <v>-88812.148819244001</v>
      </c>
      <c r="G94" s="128">
        <v>-87747.945385047933</v>
      </c>
      <c r="H94" s="128">
        <v>-77857.839418627089</v>
      </c>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c r="BL94" s="108"/>
      <c r="BM94" s="108"/>
      <c r="BN94" s="108"/>
      <c r="BO94" s="108"/>
      <c r="BP94" s="108"/>
      <c r="BQ94" s="108"/>
      <c r="BR94" s="108"/>
      <c r="BS94" s="108"/>
      <c r="BT94" s="108"/>
      <c r="BU94" s="108"/>
      <c r="BV94" s="108"/>
      <c r="BW94" s="108"/>
      <c r="BX94" s="108"/>
      <c r="BY94" s="108"/>
      <c r="BZ94" s="108"/>
      <c r="CA94" s="108"/>
      <c r="CB94" s="108"/>
      <c r="CC94" s="108"/>
      <c r="CD94" s="108"/>
    </row>
    <row r="95" spans="1:82">
      <c r="A95" s="53" t="s">
        <v>367</v>
      </c>
      <c r="B95" s="53"/>
      <c r="C95" s="127">
        <v>1063899.962444853</v>
      </c>
      <c r="D95" s="127">
        <v>5252765.5379185034</v>
      </c>
      <c r="E95" s="127">
        <v>1415706.920266578</v>
      </c>
      <c r="F95" s="127">
        <v>1528601.9756612</v>
      </c>
      <c r="G95" s="127">
        <v>1381832.473343065</v>
      </c>
      <c r="H95" s="127">
        <v>926624.16864765994</v>
      </c>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c r="BA95" s="108"/>
      <c r="BB95" s="108"/>
      <c r="BC95" s="108"/>
      <c r="BD95" s="108"/>
      <c r="BE95" s="108"/>
      <c r="BF95" s="108"/>
      <c r="BG95" s="108"/>
      <c r="BH95" s="108"/>
      <c r="BI95" s="108"/>
      <c r="BJ95" s="108"/>
      <c r="BK95" s="108"/>
      <c r="BL95" s="108"/>
      <c r="BM95" s="108"/>
      <c r="BN95" s="108"/>
      <c r="BO95" s="108"/>
      <c r="BP95" s="108"/>
      <c r="BQ95" s="108"/>
      <c r="BR95" s="108"/>
      <c r="BS95" s="108"/>
      <c r="BT95" s="108"/>
      <c r="BU95" s="108"/>
      <c r="BV95" s="108"/>
      <c r="BW95" s="108"/>
      <c r="BX95" s="108"/>
      <c r="BY95" s="108"/>
      <c r="BZ95" s="108"/>
      <c r="CA95" s="108"/>
      <c r="CB95" s="108"/>
      <c r="CC95" s="108"/>
      <c r="CD95" s="108"/>
    </row>
    <row r="96" spans="1:82">
      <c r="A96" s="57"/>
      <c r="B96" s="57"/>
      <c r="C96" s="61"/>
      <c r="D96" s="61"/>
      <c r="E96" s="61"/>
      <c r="F96" s="61"/>
      <c r="G96" s="61"/>
      <c r="H96" s="61"/>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c r="BA96" s="108"/>
      <c r="BB96" s="108"/>
      <c r="BC96" s="108"/>
      <c r="BD96" s="108"/>
      <c r="BE96" s="108"/>
      <c r="BF96" s="108"/>
      <c r="BG96" s="108"/>
      <c r="BH96" s="108"/>
      <c r="BI96" s="108"/>
      <c r="BJ96" s="108"/>
      <c r="BK96" s="108"/>
      <c r="BL96" s="108"/>
      <c r="BM96" s="108"/>
      <c r="BN96" s="108"/>
      <c r="BO96" s="108"/>
      <c r="BP96" s="108"/>
      <c r="BQ96" s="108"/>
      <c r="BR96" s="108"/>
      <c r="BS96" s="108"/>
      <c r="BT96" s="108"/>
      <c r="BU96" s="108"/>
      <c r="BV96" s="108"/>
      <c r="BW96" s="108"/>
      <c r="BX96" s="108"/>
      <c r="BY96" s="108"/>
      <c r="BZ96" s="108"/>
      <c r="CA96" s="108"/>
      <c r="CB96" s="108"/>
      <c r="CC96" s="108"/>
      <c r="CD96" s="108"/>
    </row>
    <row r="97" spans="1:82">
      <c r="A97" s="337" t="s">
        <v>193</v>
      </c>
      <c r="B97" s="338"/>
      <c r="C97" s="340">
        <v>0.70535344265764643</v>
      </c>
      <c r="D97" s="340">
        <v>0.64272541913848136</v>
      </c>
      <c r="E97" s="340">
        <v>0.61092254495634424</v>
      </c>
      <c r="F97" s="340">
        <v>0.61572021931423593</v>
      </c>
      <c r="G97" s="340">
        <v>0.60884948840737185</v>
      </c>
      <c r="H97" s="340">
        <v>0.73878652218219276</v>
      </c>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8"/>
      <c r="BC97" s="108"/>
      <c r="BD97" s="108"/>
      <c r="BE97" s="108"/>
      <c r="BF97" s="108"/>
      <c r="BG97" s="108"/>
      <c r="BH97" s="108"/>
      <c r="BI97" s="108"/>
      <c r="BJ97" s="108"/>
      <c r="BK97" s="108"/>
      <c r="BL97" s="108"/>
      <c r="BM97" s="108"/>
      <c r="BN97" s="108"/>
      <c r="BO97" s="108"/>
      <c r="BP97" s="108"/>
      <c r="BQ97" s="108"/>
      <c r="BR97" s="108"/>
      <c r="BS97" s="108"/>
      <c r="BT97" s="108"/>
      <c r="BU97" s="108"/>
      <c r="BV97" s="108"/>
      <c r="BW97" s="108"/>
      <c r="BX97" s="108"/>
      <c r="BY97" s="108"/>
      <c r="BZ97" s="108"/>
      <c r="CA97" s="108"/>
      <c r="CB97" s="108"/>
      <c r="CC97" s="108"/>
      <c r="CD97" s="108"/>
    </row>
    <row r="98" spans="1:82">
      <c r="A98" s="47" t="s">
        <v>221</v>
      </c>
      <c r="B98" s="47"/>
      <c r="C98" s="58">
        <v>471967299.83875024</v>
      </c>
      <c r="D98" s="58">
        <v>472645586.44903839</v>
      </c>
      <c r="E98" s="58">
        <v>472277630.51447433</v>
      </c>
      <c r="F98" s="58">
        <v>473735328.78430063</v>
      </c>
      <c r="G98" s="58">
        <v>473196860.00293797</v>
      </c>
      <c r="H98" s="58">
        <v>471372526.49444067</v>
      </c>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8"/>
      <c r="BR98" s="108"/>
      <c r="BS98" s="108"/>
      <c r="BT98" s="108"/>
      <c r="BU98" s="108"/>
      <c r="BV98" s="108"/>
      <c r="BW98" s="108"/>
      <c r="BX98" s="108"/>
      <c r="BY98" s="108"/>
      <c r="BZ98" s="108"/>
      <c r="CA98" s="108"/>
      <c r="CB98" s="108"/>
      <c r="CC98" s="108"/>
      <c r="CD98" s="108"/>
    </row>
    <row r="99" spans="1:82">
      <c r="A99" s="47" t="s">
        <v>198</v>
      </c>
      <c r="B99" s="47"/>
      <c r="C99" s="58">
        <v>505339210.50305986</v>
      </c>
      <c r="D99" s="58">
        <v>504069629.15565866</v>
      </c>
      <c r="E99" s="58">
        <v>503586424.5083608</v>
      </c>
      <c r="F99" s="58">
        <v>505403271.43350029</v>
      </c>
      <c r="G99" s="58">
        <v>503621980.59999382</v>
      </c>
      <c r="H99" s="58">
        <v>503666840.08077967</v>
      </c>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8"/>
      <c r="AP99" s="108"/>
      <c r="AQ99" s="108"/>
      <c r="AR99" s="108"/>
      <c r="AS99" s="108"/>
      <c r="AT99" s="108"/>
      <c r="AU99" s="108"/>
      <c r="AV99" s="108"/>
      <c r="AW99" s="108"/>
      <c r="AX99" s="108"/>
      <c r="AY99" s="108"/>
      <c r="AZ99" s="108"/>
      <c r="BA99" s="108"/>
      <c r="BB99" s="108"/>
      <c r="BC99" s="108"/>
      <c r="BD99" s="108"/>
      <c r="BE99" s="108"/>
      <c r="BF99" s="108"/>
      <c r="BG99" s="108"/>
      <c r="BH99" s="108"/>
      <c r="BI99" s="108"/>
      <c r="BJ99" s="108"/>
      <c r="BK99" s="108"/>
      <c r="BL99" s="108"/>
      <c r="BM99" s="108"/>
      <c r="BN99" s="108"/>
      <c r="BO99" s="108"/>
      <c r="BP99" s="108"/>
      <c r="BQ99" s="108"/>
      <c r="BR99" s="108"/>
      <c r="BS99" s="108"/>
      <c r="BT99" s="108"/>
      <c r="BU99" s="108"/>
      <c r="BV99" s="108"/>
      <c r="BW99" s="108"/>
      <c r="BX99" s="108"/>
      <c r="BY99" s="108"/>
      <c r="BZ99" s="108"/>
      <c r="CA99" s="108"/>
      <c r="CB99" s="108"/>
      <c r="CC99" s="108"/>
      <c r="CD99" s="108"/>
    </row>
    <row r="100" spans="1:82">
      <c r="A100" s="47" t="s">
        <v>195</v>
      </c>
      <c r="B100" s="47"/>
      <c r="C100" s="58">
        <v>531661295.14395267</v>
      </c>
      <c r="D100" s="58">
        <v>534547190.16408885</v>
      </c>
      <c r="E100" s="58">
        <v>533492539.27079105</v>
      </c>
      <c r="F100" s="58">
        <v>533051522.83097464</v>
      </c>
      <c r="G100" s="58">
        <v>536049493.35927469</v>
      </c>
      <c r="H100" s="58">
        <v>535595205.19531476</v>
      </c>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8"/>
      <c r="AY100" s="108"/>
      <c r="AZ100" s="108"/>
      <c r="BA100" s="108"/>
      <c r="BB100" s="108"/>
      <c r="BC100" s="108"/>
      <c r="BD100" s="108"/>
      <c r="BE100" s="108"/>
      <c r="BF100" s="108"/>
      <c r="BG100" s="108"/>
      <c r="BH100" s="108"/>
      <c r="BI100" s="108"/>
      <c r="BJ100" s="108"/>
      <c r="BK100" s="108"/>
      <c r="BL100" s="108"/>
      <c r="BM100" s="108"/>
      <c r="BN100" s="108"/>
      <c r="BO100" s="108"/>
      <c r="BP100" s="108"/>
      <c r="BQ100" s="108"/>
      <c r="BR100" s="108"/>
      <c r="BS100" s="108"/>
      <c r="BT100" s="108"/>
      <c r="BU100" s="108"/>
      <c r="BV100" s="108"/>
      <c r="BW100" s="108"/>
      <c r="BX100" s="108"/>
      <c r="BY100" s="108"/>
      <c r="BZ100" s="108"/>
      <c r="CA100" s="108"/>
      <c r="CB100" s="108"/>
      <c r="CC100" s="108"/>
      <c r="CD100" s="108"/>
    </row>
    <row r="101" spans="1:82">
      <c r="A101" s="47" t="s">
        <v>196</v>
      </c>
      <c r="B101" s="47"/>
      <c r="C101" s="195">
        <v>21.523192874570221</v>
      </c>
      <c r="D101" s="195">
        <v>20.003933074983941</v>
      </c>
      <c r="E101" s="195">
        <v>20.954754025703014</v>
      </c>
      <c r="F101" s="195">
        <v>19.736417057408751</v>
      </c>
      <c r="G101" s="195">
        <v>22.874614463475108</v>
      </c>
      <c r="H101" s="195">
        <v>16.451276523813384</v>
      </c>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c r="AZ101" s="108"/>
      <c r="BA101" s="108"/>
      <c r="BB101" s="108"/>
      <c r="BC101" s="108"/>
      <c r="BD101" s="108"/>
      <c r="BE101" s="108"/>
      <c r="BF101" s="108"/>
      <c r="BG101" s="108"/>
      <c r="BH101" s="108"/>
      <c r="BI101" s="108"/>
      <c r="BJ101" s="108"/>
      <c r="BK101" s="108"/>
      <c r="BL101" s="108"/>
      <c r="BM101" s="108"/>
      <c r="BN101" s="108"/>
      <c r="BO101" s="108"/>
      <c r="BP101" s="108"/>
      <c r="BQ101" s="108"/>
      <c r="BR101" s="108"/>
      <c r="BS101" s="108"/>
      <c r="BT101" s="108"/>
      <c r="BU101" s="108"/>
      <c r="BV101" s="108"/>
      <c r="BW101" s="108"/>
      <c r="BX101" s="108"/>
      <c r="BY101" s="108"/>
      <c r="BZ101" s="108"/>
      <c r="CA101" s="108"/>
      <c r="CB101" s="108"/>
      <c r="CC101" s="108"/>
      <c r="CD101" s="108"/>
    </row>
    <row r="102" spans="1:82">
      <c r="A102" s="47" t="s">
        <v>363</v>
      </c>
      <c r="B102" s="47"/>
      <c r="C102" s="59">
        <v>37210676.487455167</v>
      </c>
      <c r="D102" s="59">
        <v>37281732.437179148</v>
      </c>
      <c r="E102" s="59">
        <v>37281732.437179148</v>
      </c>
      <c r="F102" s="59">
        <v>37354406.009653173</v>
      </c>
      <c r="G102" s="59">
        <v>37327050.986809433</v>
      </c>
      <c r="H102" s="59">
        <v>37099380.254946262</v>
      </c>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c r="BG102" s="108"/>
      <c r="BH102" s="108"/>
      <c r="BI102" s="108"/>
      <c r="BJ102" s="108"/>
      <c r="BK102" s="108"/>
      <c r="BL102" s="108"/>
      <c r="BM102" s="108"/>
      <c r="BN102" s="108"/>
      <c r="BO102" s="108"/>
      <c r="BP102" s="108"/>
      <c r="BQ102" s="108"/>
      <c r="BR102" s="108"/>
      <c r="BS102" s="108"/>
      <c r="BT102" s="108"/>
      <c r="BU102" s="108"/>
      <c r="BV102" s="108"/>
      <c r="BW102" s="108"/>
      <c r="BX102" s="108"/>
      <c r="BY102" s="108"/>
      <c r="BZ102" s="108"/>
      <c r="CA102" s="108"/>
      <c r="CB102" s="108"/>
      <c r="CC102" s="108"/>
      <c r="CD102" s="108"/>
    </row>
    <row r="103" spans="1:82">
      <c r="A103" s="47" t="s">
        <v>197</v>
      </c>
      <c r="B103" s="47"/>
      <c r="C103" s="59">
        <v>292496262.82820362</v>
      </c>
      <c r="D103" s="59">
        <v>293934680.2836622</v>
      </c>
      <c r="E103" s="59">
        <v>293934680.2836622</v>
      </c>
      <c r="F103" s="59">
        <v>291236175.11752194</v>
      </c>
      <c r="G103" s="59">
        <v>296006378.41666341</v>
      </c>
      <c r="H103" s="59">
        <v>298838360.54669249</v>
      </c>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G103" s="108"/>
      <c r="AH103" s="108"/>
      <c r="AI103" s="108"/>
      <c r="AJ103" s="108"/>
      <c r="AK103" s="108"/>
      <c r="AL103" s="108"/>
      <c r="AM103" s="108"/>
      <c r="AN103" s="108"/>
      <c r="AO103" s="108"/>
      <c r="AP103" s="108"/>
      <c r="AQ103" s="108"/>
      <c r="AR103" s="108"/>
      <c r="AS103" s="108"/>
      <c r="AT103" s="108"/>
      <c r="AU103" s="108"/>
      <c r="AV103" s="108"/>
      <c r="AW103" s="108"/>
      <c r="AX103" s="108"/>
      <c r="AY103" s="108"/>
      <c r="AZ103" s="108"/>
      <c r="BA103" s="108"/>
      <c r="BB103" s="108"/>
      <c r="BC103" s="108"/>
      <c r="BD103" s="108"/>
      <c r="BE103" s="108"/>
      <c r="BF103" s="108"/>
      <c r="BG103" s="108"/>
      <c r="BH103" s="108"/>
      <c r="BI103" s="108"/>
      <c r="BJ103" s="108"/>
      <c r="BK103" s="108"/>
      <c r="BL103" s="108"/>
      <c r="BM103" s="108"/>
      <c r="BN103" s="108"/>
      <c r="BO103" s="108"/>
      <c r="BP103" s="108"/>
      <c r="BQ103" s="108"/>
      <c r="BR103" s="108"/>
      <c r="BS103" s="108"/>
      <c r="BT103" s="108"/>
      <c r="BU103" s="108"/>
      <c r="BV103" s="108"/>
      <c r="BW103" s="108"/>
      <c r="BX103" s="108"/>
      <c r="BY103" s="108"/>
      <c r="BZ103" s="108"/>
      <c r="CA103" s="108"/>
      <c r="CB103" s="108"/>
      <c r="CC103" s="108"/>
      <c r="CD103" s="108"/>
    </row>
    <row r="104" spans="1:82">
      <c r="A104" s="47"/>
      <c r="B104" s="47"/>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08"/>
      <c r="AM104" s="108"/>
      <c r="AN104" s="108"/>
      <c r="AO104" s="108"/>
      <c r="AP104" s="108"/>
      <c r="AQ104" s="108"/>
      <c r="AR104" s="108"/>
      <c r="AS104" s="108"/>
      <c r="AT104" s="108"/>
      <c r="AU104" s="108"/>
      <c r="AV104" s="108"/>
      <c r="AW104" s="108"/>
      <c r="AX104" s="108"/>
      <c r="AY104" s="108"/>
      <c r="AZ104" s="108"/>
      <c r="BA104" s="108"/>
      <c r="BB104" s="108"/>
      <c r="BC104" s="108"/>
      <c r="BD104" s="108"/>
      <c r="BE104" s="108"/>
      <c r="BF104" s="108"/>
      <c r="BG104" s="108"/>
      <c r="BH104" s="108"/>
      <c r="BI104" s="108"/>
      <c r="BJ104" s="108"/>
      <c r="BK104" s="108"/>
      <c r="BL104" s="108"/>
      <c r="BM104" s="108"/>
      <c r="BN104" s="108"/>
      <c r="BO104" s="108"/>
      <c r="BP104" s="108"/>
      <c r="BQ104" s="108"/>
      <c r="BR104" s="108"/>
      <c r="BS104" s="108"/>
      <c r="BT104" s="108"/>
      <c r="BU104" s="108"/>
      <c r="BV104" s="108"/>
      <c r="BW104" s="108"/>
      <c r="BX104" s="108"/>
      <c r="BY104" s="108"/>
      <c r="BZ104" s="108"/>
      <c r="CA104" s="108"/>
      <c r="CB104" s="108"/>
      <c r="CC104" s="108"/>
      <c r="CD104" s="108"/>
    </row>
    <row r="105" spans="1:82">
      <c r="A105" s="339" t="s">
        <v>9</v>
      </c>
      <c r="B105" s="342"/>
      <c r="C105" s="341" t="s">
        <v>421</v>
      </c>
      <c r="D105" s="341" t="s">
        <v>396</v>
      </c>
      <c r="E105" s="341" t="s">
        <v>397</v>
      </c>
      <c r="F105" s="341" t="s">
        <v>360</v>
      </c>
      <c r="G105" s="341" t="s">
        <v>347</v>
      </c>
      <c r="H105" s="341" t="s">
        <v>292</v>
      </c>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108"/>
      <c r="AI105" s="108"/>
      <c r="AJ105" s="108"/>
      <c r="AK105" s="108"/>
      <c r="AL105" s="108"/>
      <c r="AM105" s="108"/>
      <c r="AN105" s="108"/>
      <c r="AO105" s="108"/>
      <c r="AP105" s="108"/>
      <c r="AQ105" s="108"/>
      <c r="AR105" s="108"/>
      <c r="AS105" s="108"/>
      <c r="AT105" s="108"/>
      <c r="AU105" s="108"/>
      <c r="AV105" s="108"/>
      <c r="AW105" s="108"/>
      <c r="AX105" s="108"/>
      <c r="AY105" s="108"/>
      <c r="AZ105" s="108"/>
      <c r="BA105" s="108"/>
      <c r="BB105" s="108"/>
      <c r="BC105" s="108"/>
      <c r="BD105" s="108"/>
      <c r="BE105" s="108"/>
      <c r="BF105" s="108"/>
      <c r="BG105" s="108"/>
      <c r="BH105" s="108"/>
      <c r="BI105" s="108"/>
      <c r="BJ105" s="108"/>
      <c r="BK105" s="108"/>
      <c r="BL105" s="108"/>
      <c r="BM105" s="108"/>
      <c r="BN105" s="108"/>
      <c r="BO105" s="108"/>
      <c r="BP105" s="108"/>
      <c r="BQ105" s="108"/>
      <c r="BR105" s="108"/>
      <c r="BS105" s="108"/>
      <c r="BT105" s="108"/>
      <c r="BU105" s="108"/>
      <c r="BV105" s="108"/>
      <c r="BW105" s="108"/>
      <c r="BX105" s="108"/>
      <c r="BY105" s="108"/>
      <c r="BZ105" s="108"/>
      <c r="CA105" s="108"/>
      <c r="CB105" s="108"/>
      <c r="CC105" s="108"/>
      <c r="CD105" s="108"/>
    </row>
    <row r="106" spans="1:82" ht="15.75">
      <c r="A106" s="335" t="s">
        <v>400</v>
      </c>
      <c r="B106" s="343"/>
      <c r="C106" s="344"/>
      <c r="D106" s="344"/>
      <c r="E106" s="344"/>
      <c r="F106" s="344"/>
      <c r="G106" s="344"/>
      <c r="H106" s="344"/>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8"/>
      <c r="AY106" s="108"/>
      <c r="AZ106" s="108"/>
      <c r="BA106" s="108"/>
      <c r="BB106" s="108"/>
      <c r="BC106" s="108"/>
      <c r="BD106" s="108"/>
      <c r="BE106" s="108"/>
      <c r="BF106" s="108"/>
      <c r="BG106" s="108"/>
      <c r="BH106" s="108"/>
      <c r="BI106" s="108"/>
      <c r="BJ106" s="108"/>
      <c r="BK106" s="108"/>
      <c r="BL106" s="108"/>
      <c r="BM106" s="108"/>
      <c r="BN106" s="108"/>
      <c r="BO106" s="108"/>
      <c r="BP106" s="108"/>
      <c r="BQ106" s="108"/>
      <c r="BR106" s="108"/>
      <c r="BS106" s="108"/>
      <c r="BT106" s="108"/>
      <c r="BU106" s="108"/>
      <c r="BV106" s="108"/>
      <c r="BW106" s="108"/>
      <c r="BX106" s="108"/>
      <c r="BY106" s="108"/>
      <c r="BZ106" s="108"/>
      <c r="CA106" s="108"/>
      <c r="CB106" s="108"/>
      <c r="CC106" s="108"/>
      <c r="CD106" s="108"/>
    </row>
    <row r="107" spans="1:82">
      <c r="A107" s="53" t="s">
        <v>32</v>
      </c>
      <c r="B107" s="53"/>
      <c r="C107" s="127">
        <v>4730386.4715756634</v>
      </c>
      <c r="D107" s="127">
        <v>18006884.188371517</v>
      </c>
      <c r="E107" s="127">
        <v>4664175.6111732181</v>
      </c>
      <c r="F107" s="127">
        <v>4487386.9993896913</v>
      </c>
      <c r="G107" s="127">
        <v>4473671.7842329219</v>
      </c>
      <c r="H107" s="127">
        <v>4381649.7935756864</v>
      </c>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8"/>
      <c r="AY107" s="108"/>
      <c r="AZ107" s="108"/>
      <c r="BA107" s="108"/>
      <c r="BB107" s="108"/>
      <c r="BC107" s="108"/>
      <c r="BD107" s="108"/>
      <c r="BE107" s="108"/>
      <c r="BF107" s="108"/>
      <c r="BG107" s="108"/>
      <c r="BH107" s="108"/>
      <c r="BI107" s="108"/>
      <c r="BJ107" s="108"/>
      <c r="BK107" s="108"/>
      <c r="BL107" s="108"/>
      <c r="BM107" s="108"/>
      <c r="BN107" s="108"/>
      <c r="BO107" s="108"/>
      <c r="BP107" s="108"/>
      <c r="BQ107" s="108"/>
      <c r="BR107" s="108"/>
      <c r="BS107" s="108"/>
      <c r="BT107" s="108"/>
      <c r="BU107" s="108"/>
      <c r="BV107" s="108"/>
      <c r="BW107" s="108"/>
      <c r="BX107" s="108"/>
      <c r="BY107" s="108"/>
      <c r="BZ107" s="108"/>
      <c r="CA107" s="108"/>
      <c r="CB107" s="108"/>
      <c r="CC107" s="108"/>
      <c r="CD107" s="108"/>
    </row>
    <row r="108" spans="1:82">
      <c r="A108" s="196" t="s">
        <v>274</v>
      </c>
      <c r="B108" s="196"/>
      <c r="C108" s="197">
        <v>3083556.4708317742</v>
      </c>
      <c r="D108" s="197">
        <v>11571197.876195805</v>
      </c>
      <c r="E108" s="197">
        <v>3033432.6146548581</v>
      </c>
      <c r="F108" s="197">
        <v>2924950.5617973851</v>
      </c>
      <c r="G108" s="197">
        <v>2848660.291182932</v>
      </c>
      <c r="H108" s="197">
        <v>2764154.4085606304</v>
      </c>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8"/>
      <c r="AY108" s="108"/>
      <c r="AZ108" s="108"/>
      <c r="BA108" s="108"/>
      <c r="BB108" s="108"/>
      <c r="BC108" s="108"/>
      <c r="BD108" s="108"/>
      <c r="BE108" s="108"/>
      <c r="BF108" s="108"/>
      <c r="BG108" s="108"/>
      <c r="BH108" s="108"/>
      <c r="BI108" s="108"/>
      <c r="BJ108" s="108"/>
      <c r="BK108" s="108"/>
      <c r="BL108" s="108"/>
      <c r="BM108" s="108"/>
      <c r="BN108" s="108"/>
      <c r="BO108" s="108"/>
      <c r="BP108" s="108"/>
      <c r="BQ108" s="108"/>
      <c r="BR108" s="108"/>
      <c r="BS108" s="108"/>
      <c r="BT108" s="108"/>
      <c r="BU108" s="108"/>
      <c r="BV108" s="108"/>
      <c r="BW108" s="108"/>
      <c r="BX108" s="108"/>
      <c r="BY108" s="108"/>
      <c r="BZ108" s="108"/>
      <c r="CA108" s="108"/>
      <c r="CB108" s="108"/>
      <c r="CC108" s="108"/>
      <c r="CD108" s="108"/>
    </row>
    <row r="109" spans="1:82">
      <c r="A109" s="196" t="s">
        <v>275</v>
      </c>
      <c r="B109" s="196"/>
      <c r="C109" s="197">
        <v>1646830.000743889</v>
      </c>
      <c r="D109" s="197">
        <v>6435686.3121757116</v>
      </c>
      <c r="E109" s="197">
        <v>1630742.99651836</v>
      </c>
      <c r="F109" s="197">
        <v>1562436.4375923059</v>
      </c>
      <c r="G109" s="197">
        <v>1625011.4930499899</v>
      </c>
      <c r="H109" s="197">
        <v>1617495.385015056</v>
      </c>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8"/>
      <c r="AY109" s="108"/>
      <c r="AZ109" s="108"/>
      <c r="BA109" s="108"/>
      <c r="BB109" s="108"/>
      <c r="BC109" s="108"/>
      <c r="BD109" s="108"/>
      <c r="BE109" s="108"/>
      <c r="BF109" s="108"/>
      <c r="BG109" s="108"/>
      <c r="BH109" s="108"/>
      <c r="BI109" s="108"/>
      <c r="BJ109" s="108"/>
      <c r="BK109" s="108"/>
      <c r="BL109" s="108"/>
      <c r="BM109" s="108"/>
      <c r="BN109" s="108"/>
      <c r="BO109" s="108"/>
      <c r="BP109" s="108"/>
      <c r="BQ109" s="108"/>
      <c r="BR109" s="108"/>
      <c r="BS109" s="108"/>
      <c r="BT109" s="108"/>
      <c r="BU109" s="108"/>
      <c r="BV109" s="108"/>
      <c r="BW109" s="108"/>
      <c r="BX109" s="108"/>
      <c r="BY109" s="108"/>
      <c r="BZ109" s="108"/>
      <c r="CA109" s="108"/>
      <c r="CB109" s="108"/>
      <c r="CC109" s="108"/>
      <c r="CD109" s="108"/>
    </row>
    <row r="110" spans="1:82">
      <c r="A110" s="55" t="s">
        <v>33</v>
      </c>
      <c r="B110" s="55"/>
      <c r="C110" s="128">
        <v>-3337150.0803153212</v>
      </c>
      <c r="D110" s="128">
        <v>-11568485.855543036</v>
      </c>
      <c r="E110" s="128">
        <v>-2850410.301355504</v>
      </c>
      <c r="F110" s="128">
        <v>-2757766.084800344</v>
      </c>
      <c r="G110" s="128">
        <v>-2723477.538478795</v>
      </c>
      <c r="H110" s="128">
        <v>-3236831.9309083922</v>
      </c>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c r="BA110" s="108"/>
      <c r="BB110" s="108"/>
      <c r="BC110" s="108"/>
      <c r="BD110" s="108"/>
      <c r="BE110" s="108"/>
      <c r="BF110" s="108"/>
      <c r="BG110" s="108"/>
      <c r="BH110" s="108"/>
      <c r="BI110" s="108"/>
      <c r="BJ110" s="108"/>
      <c r="BK110" s="108"/>
      <c r="BL110" s="108"/>
      <c r="BM110" s="108"/>
      <c r="BN110" s="108"/>
      <c r="BO110" s="108"/>
      <c r="BP110" s="108"/>
      <c r="BQ110" s="108"/>
      <c r="BR110" s="108"/>
      <c r="BS110" s="108"/>
      <c r="BT110" s="108"/>
      <c r="BU110" s="108"/>
      <c r="BV110" s="108"/>
      <c r="BW110" s="108"/>
      <c r="BX110" s="108"/>
      <c r="BY110" s="108"/>
      <c r="BZ110" s="108"/>
      <c r="CA110" s="108"/>
      <c r="CB110" s="108"/>
      <c r="CC110" s="108"/>
      <c r="CD110" s="108"/>
    </row>
    <row r="111" spans="1:82">
      <c r="A111" s="53" t="s">
        <v>34</v>
      </c>
      <c r="B111" s="53"/>
      <c r="C111" s="127">
        <v>1393236.391260342</v>
      </c>
      <c r="D111" s="127">
        <v>6438398.3328284817</v>
      </c>
      <c r="E111" s="127">
        <v>1813765.3098177139</v>
      </c>
      <c r="F111" s="127">
        <v>1729620.9145893471</v>
      </c>
      <c r="G111" s="127">
        <v>1750194.2457541269</v>
      </c>
      <c r="H111" s="127">
        <v>1144817.862667294</v>
      </c>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8"/>
      <c r="BB111" s="108"/>
      <c r="BC111" s="108"/>
      <c r="BD111" s="108"/>
      <c r="BE111" s="108"/>
      <c r="BF111" s="108"/>
      <c r="BG111" s="108"/>
      <c r="BH111" s="108"/>
      <c r="BI111" s="108"/>
      <c r="BJ111" s="108"/>
      <c r="BK111" s="108"/>
      <c r="BL111" s="108"/>
      <c r="BM111" s="108"/>
      <c r="BN111" s="108"/>
      <c r="BO111" s="108"/>
      <c r="BP111" s="108"/>
      <c r="BQ111" s="108"/>
      <c r="BR111" s="108"/>
      <c r="BS111" s="108"/>
      <c r="BT111" s="108"/>
      <c r="BU111" s="108"/>
      <c r="BV111" s="108"/>
      <c r="BW111" s="108"/>
      <c r="BX111" s="108"/>
      <c r="BY111" s="108"/>
      <c r="BZ111" s="108"/>
      <c r="CA111" s="108"/>
      <c r="CB111" s="108"/>
      <c r="CC111" s="108"/>
      <c r="CD111" s="108"/>
    </row>
    <row r="112" spans="1:82">
      <c r="A112" s="47" t="s">
        <v>152</v>
      </c>
      <c r="B112" s="47"/>
      <c r="C112" s="128">
        <v>-271912.83236850903</v>
      </c>
      <c r="D112" s="128">
        <v>-1008337.512676177</v>
      </c>
      <c r="E112" s="128">
        <v>-263813.24140640697</v>
      </c>
      <c r="F112" s="128">
        <v>-249371.243679751</v>
      </c>
      <c r="G112" s="128">
        <v>-288003.96603891399</v>
      </c>
      <c r="H112" s="128">
        <v>-207149.061551105</v>
      </c>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c r="BG112" s="108"/>
      <c r="BH112" s="108"/>
      <c r="BI112" s="108"/>
      <c r="BJ112" s="108"/>
      <c r="BK112" s="108"/>
      <c r="BL112" s="108"/>
      <c r="BM112" s="108"/>
      <c r="BN112" s="108"/>
      <c r="BO112" s="108"/>
      <c r="BP112" s="108"/>
      <c r="BQ112" s="108"/>
      <c r="BR112" s="108"/>
      <c r="BS112" s="108"/>
      <c r="BT112" s="108"/>
      <c r="BU112" s="108"/>
      <c r="BV112" s="108"/>
      <c r="BW112" s="108"/>
      <c r="BX112" s="108"/>
      <c r="BY112" s="108"/>
      <c r="BZ112" s="108"/>
      <c r="CA112" s="108"/>
      <c r="CB112" s="108"/>
      <c r="CC112" s="108"/>
      <c r="CD112" s="108"/>
    </row>
    <row r="113" spans="1:82">
      <c r="A113" s="47" t="s">
        <v>427</v>
      </c>
      <c r="B113" s="47"/>
      <c r="C113" s="128">
        <v>-25561.997621778999</v>
      </c>
      <c r="D113" s="128">
        <v>-116668.39689484501</v>
      </c>
      <c r="E113" s="128">
        <v>-28036.401876864998</v>
      </c>
      <c r="F113" s="128">
        <v>-14665.705199631</v>
      </c>
      <c r="G113" s="128">
        <v>-58516.593215392</v>
      </c>
      <c r="H113" s="128">
        <v>-15449.696602956999</v>
      </c>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c r="BL113" s="108"/>
      <c r="BM113" s="108"/>
      <c r="BN113" s="108"/>
      <c r="BO113" s="108"/>
      <c r="BP113" s="108"/>
      <c r="BQ113" s="108"/>
      <c r="BR113" s="108"/>
      <c r="BS113" s="108"/>
      <c r="BT113" s="108"/>
      <c r="BU113" s="108"/>
      <c r="BV113" s="108"/>
      <c r="BW113" s="108"/>
      <c r="BX113" s="108"/>
      <c r="BY113" s="108"/>
      <c r="BZ113" s="108"/>
      <c r="CA113" s="108"/>
      <c r="CB113" s="108"/>
      <c r="CC113" s="108"/>
      <c r="CD113" s="108"/>
    </row>
    <row r="114" spans="1:82">
      <c r="A114" s="66" t="s">
        <v>36</v>
      </c>
      <c r="B114" s="66"/>
      <c r="C114" s="127">
        <v>1095761.561270054</v>
      </c>
      <c r="D114" s="127">
        <v>5313392.4232574599</v>
      </c>
      <c r="E114" s="127">
        <v>1521915.666534442</v>
      </c>
      <c r="F114" s="127">
        <v>1465583.965709965</v>
      </c>
      <c r="G114" s="127">
        <v>1403673.686499821</v>
      </c>
      <c r="H114" s="127">
        <v>922219.10451323201</v>
      </c>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8"/>
      <c r="BR114" s="108"/>
      <c r="BS114" s="108"/>
      <c r="BT114" s="108"/>
      <c r="BU114" s="108"/>
      <c r="BV114" s="108"/>
      <c r="BW114" s="108"/>
      <c r="BX114" s="108"/>
      <c r="BY114" s="108"/>
      <c r="BZ114" s="108"/>
      <c r="CA114" s="108"/>
      <c r="CB114" s="108"/>
      <c r="CC114" s="108"/>
      <c r="CD114" s="108"/>
    </row>
    <row r="115" spans="1:82">
      <c r="A115" s="55" t="s">
        <v>81</v>
      </c>
      <c r="B115" s="55"/>
      <c r="C115" s="63">
        <v>122359.364847262</v>
      </c>
      <c r="D115" s="63">
        <v>397152.524699</v>
      </c>
      <c r="E115" s="63">
        <v>61302.409980388002</v>
      </c>
      <c r="F115" s="63">
        <v>98232.782517935993</v>
      </c>
      <c r="G115" s="63">
        <v>108212.449125229</v>
      </c>
      <c r="H115" s="63">
        <v>129404.883075447</v>
      </c>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c r="BG115" s="108"/>
      <c r="BH115" s="108"/>
      <c r="BI115" s="108"/>
      <c r="BJ115" s="108"/>
      <c r="BK115" s="108"/>
      <c r="BL115" s="108"/>
      <c r="BM115" s="108"/>
      <c r="BN115" s="108"/>
      <c r="BO115" s="108"/>
      <c r="BP115" s="108"/>
      <c r="BQ115" s="108"/>
      <c r="BR115" s="108"/>
      <c r="BS115" s="108"/>
      <c r="BT115" s="108"/>
      <c r="BU115" s="108"/>
      <c r="BV115" s="108"/>
      <c r="BW115" s="108"/>
      <c r="BX115" s="108"/>
      <c r="BY115" s="108"/>
      <c r="BZ115" s="108"/>
      <c r="CA115" s="108"/>
      <c r="CB115" s="108"/>
      <c r="CC115" s="108"/>
      <c r="CD115" s="108"/>
    </row>
    <row r="116" spans="1:82">
      <c r="A116" s="55" t="s">
        <v>37</v>
      </c>
      <c r="B116" s="55"/>
      <c r="C116" s="63">
        <v>-69046.433662522002</v>
      </c>
      <c r="D116" s="63">
        <v>-110559.614209454</v>
      </c>
      <c r="E116" s="63">
        <v>-84054.789362668002</v>
      </c>
      <c r="F116" s="63">
        <v>62057.099432543</v>
      </c>
      <c r="G116" s="63">
        <v>-41787.955676937003</v>
      </c>
      <c r="H116" s="63">
        <v>-46773.968602392</v>
      </c>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8"/>
      <c r="AY116" s="108"/>
      <c r="AZ116" s="108"/>
      <c r="BA116" s="108"/>
      <c r="BB116" s="108"/>
      <c r="BC116" s="108"/>
      <c r="BD116" s="108"/>
      <c r="BE116" s="108"/>
      <c r="BF116" s="108"/>
      <c r="BG116" s="108"/>
      <c r="BH116" s="108"/>
      <c r="BI116" s="108"/>
      <c r="BJ116" s="108"/>
      <c r="BK116" s="108"/>
      <c r="BL116" s="108"/>
      <c r="BM116" s="108"/>
      <c r="BN116" s="108"/>
      <c r="BO116" s="108"/>
      <c r="BP116" s="108"/>
      <c r="BQ116" s="108"/>
      <c r="BR116" s="108"/>
      <c r="BS116" s="108"/>
      <c r="BT116" s="108"/>
      <c r="BU116" s="108"/>
      <c r="BV116" s="108"/>
      <c r="BW116" s="108"/>
      <c r="BX116" s="108"/>
      <c r="BY116" s="108"/>
      <c r="BZ116" s="108"/>
      <c r="CA116" s="108"/>
      <c r="CB116" s="108"/>
      <c r="CC116" s="108"/>
      <c r="CD116" s="108"/>
    </row>
    <row r="117" spans="1:82">
      <c r="A117" s="53" t="s">
        <v>38</v>
      </c>
      <c r="B117" s="53"/>
      <c r="C117" s="127">
        <v>1149074.492454794</v>
      </c>
      <c r="D117" s="127">
        <v>5599985.333747006</v>
      </c>
      <c r="E117" s="127">
        <v>1499163.2871521621</v>
      </c>
      <c r="F117" s="127">
        <v>1625873.847660444</v>
      </c>
      <c r="G117" s="127">
        <v>1470098.1799481129</v>
      </c>
      <c r="H117" s="127">
        <v>1004850.0189862869</v>
      </c>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8"/>
      <c r="AY117" s="108"/>
      <c r="AZ117" s="108"/>
      <c r="BA117" s="108"/>
      <c r="BB117" s="108"/>
      <c r="BC117" s="108"/>
      <c r="BD117" s="108"/>
      <c r="BE117" s="108"/>
      <c r="BF117" s="108"/>
      <c r="BG117" s="108"/>
      <c r="BH117" s="108"/>
      <c r="BI117" s="108"/>
      <c r="BJ117" s="108"/>
      <c r="BK117" s="108"/>
      <c r="BL117" s="108"/>
      <c r="BM117" s="108"/>
      <c r="BN117" s="108"/>
      <c r="BO117" s="108"/>
      <c r="BP117" s="108"/>
      <c r="BQ117" s="108"/>
      <c r="BR117" s="108"/>
      <c r="BS117" s="108"/>
      <c r="BT117" s="108"/>
      <c r="BU117" s="108"/>
      <c r="BV117" s="108"/>
      <c r="BW117" s="108"/>
      <c r="BX117" s="108"/>
      <c r="BY117" s="108"/>
      <c r="BZ117" s="108"/>
      <c r="CA117" s="108"/>
      <c r="CB117" s="108"/>
      <c r="CC117" s="108"/>
      <c r="CD117" s="108"/>
    </row>
    <row r="118" spans="1:82">
      <c r="A118" s="50" t="s">
        <v>361</v>
      </c>
      <c r="B118" s="53"/>
      <c r="C118" s="128">
        <v>-85962.358429941116</v>
      </c>
      <c r="D118" s="128">
        <v>-339446.13127850275</v>
      </c>
      <c r="E118" s="128">
        <v>-85028.197655583965</v>
      </c>
      <c r="F118" s="128">
        <v>-88812.148819244001</v>
      </c>
      <c r="G118" s="128">
        <v>-87747.945385047933</v>
      </c>
      <c r="H118" s="128">
        <v>-77857.839418626972</v>
      </c>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108"/>
      <c r="AQ118" s="108"/>
      <c r="AR118" s="108"/>
      <c r="AS118" s="108"/>
      <c r="AT118" s="108"/>
      <c r="AU118" s="108"/>
      <c r="AV118" s="108"/>
      <c r="AW118" s="108"/>
      <c r="AX118" s="108"/>
      <c r="AY118" s="108"/>
      <c r="AZ118" s="108"/>
      <c r="BA118" s="108"/>
      <c r="BB118" s="108"/>
      <c r="BC118" s="108"/>
      <c r="BD118" s="108"/>
      <c r="BE118" s="108"/>
      <c r="BF118" s="108"/>
      <c r="BG118" s="108"/>
      <c r="BH118" s="108"/>
      <c r="BI118" s="108"/>
      <c r="BJ118" s="108"/>
      <c r="BK118" s="108"/>
      <c r="BL118" s="108"/>
      <c r="BM118" s="108"/>
      <c r="BN118" s="108"/>
      <c r="BO118" s="108"/>
      <c r="BP118" s="108"/>
      <c r="BQ118" s="108"/>
      <c r="BR118" s="108"/>
      <c r="BS118" s="108"/>
      <c r="BT118" s="108"/>
      <c r="BU118" s="108"/>
      <c r="BV118" s="108"/>
      <c r="BW118" s="108"/>
      <c r="BX118" s="108"/>
      <c r="BY118" s="108"/>
      <c r="BZ118" s="108"/>
      <c r="CA118" s="108"/>
      <c r="CB118" s="108"/>
      <c r="CC118" s="108"/>
      <c r="CD118" s="108"/>
    </row>
    <row r="119" spans="1:82">
      <c r="A119" s="53" t="s">
        <v>367</v>
      </c>
      <c r="B119" s="53"/>
      <c r="C119" s="127">
        <v>1063112.1340248529</v>
      </c>
      <c r="D119" s="127">
        <v>5260539.2024685033</v>
      </c>
      <c r="E119" s="127">
        <v>1414135.0894965781</v>
      </c>
      <c r="F119" s="127">
        <v>1537061.6988412</v>
      </c>
      <c r="G119" s="127">
        <v>1382350.234563065</v>
      </c>
      <c r="H119" s="127">
        <v>926992.17956765997</v>
      </c>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108"/>
      <c r="AQ119" s="108"/>
      <c r="AR119" s="108"/>
      <c r="AS119" s="108"/>
      <c r="AT119" s="108"/>
      <c r="AU119" s="108"/>
      <c r="AV119" s="108"/>
      <c r="AW119" s="108"/>
      <c r="AX119" s="108"/>
      <c r="AY119" s="108"/>
      <c r="AZ119" s="108"/>
      <c r="BA119" s="108"/>
      <c r="BB119" s="108"/>
      <c r="BC119" s="108"/>
      <c r="BD119" s="108"/>
      <c r="BE119" s="108"/>
      <c r="BF119" s="108"/>
      <c r="BG119" s="108"/>
      <c r="BH119" s="108"/>
      <c r="BI119" s="108"/>
      <c r="BJ119" s="108"/>
      <c r="BK119" s="108"/>
      <c r="BL119" s="108"/>
      <c r="BM119" s="108"/>
      <c r="BN119" s="108"/>
      <c r="BO119" s="108"/>
      <c r="BP119" s="108"/>
      <c r="BQ119" s="108"/>
      <c r="BR119" s="108"/>
      <c r="BS119" s="108"/>
      <c r="BT119" s="108"/>
      <c r="BU119" s="108"/>
      <c r="BV119" s="108"/>
      <c r="BW119" s="108"/>
      <c r="BX119" s="108"/>
      <c r="BY119" s="108"/>
      <c r="BZ119" s="108"/>
      <c r="CA119" s="108"/>
      <c r="CB119" s="108"/>
      <c r="CC119" s="108"/>
      <c r="CD119" s="108"/>
    </row>
    <row r="120" spans="1:82">
      <c r="A120" s="57"/>
      <c r="B120" s="57"/>
      <c r="C120" s="61"/>
      <c r="D120" s="61"/>
      <c r="E120" s="61"/>
      <c r="F120" s="61"/>
      <c r="G120" s="61"/>
      <c r="H120" s="61"/>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8"/>
      <c r="BR120" s="108"/>
      <c r="BS120" s="108"/>
      <c r="BT120" s="108"/>
      <c r="BU120" s="108"/>
      <c r="BV120" s="108"/>
      <c r="BW120" s="108"/>
      <c r="BX120" s="108"/>
      <c r="BY120" s="108"/>
      <c r="BZ120" s="108"/>
      <c r="CA120" s="108"/>
      <c r="CB120" s="108"/>
      <c r="CC120" s="108"/>
      <c r="CD120" s="108"/>
    </row>
    <row r="121" spans="1:82">
      <c r="A121" s="337" t="s">
        <v>193</v>
      </c>
      <c r="B121" s="338"/>
      <c r="C121" s="340">
        <v>0.70547091667200212</v>
      </c>
      <c r="D121" s="340">
        <v>0.64244795126820065</v>
      </c>
      <c r="E121" s="340">
        <v>0.61112842632409314</v>
      </c>
      <c r="F121" s="340">
        <v>0.61455944966980003</v>
      </c>
      <c r="G121" s="340">
        <v>0.60877902310076959</v>
      </c>
      <c r="H121" s="340">
        <v>0.73872447215069303</v>
      </c>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8"/>
      <c r="AY121" s="108"/>
      <c r="AZ121" s="108"/>
      <c r="BA121" s="108"/>
      <c r="BB121" s="108"/>
      <c r="BC121" s="108"/>
      <c r="BD121" s="108"/>
      <c r="BE121" s="108"/>
      <c r="BF121" s="108"/>
      <c r="BG121" s="108"/>
      <c r="BH121" s="108"/>
      <c r="BI121" s="108"/>
      <c r="BJ121" s="108"/>
      <c r="BK121" s="108"/>
      <c r="BL121" s="108"/>
      <c r="BM121" s="108"/>
      <c r="BN121" s="108"/>
      <c r="BO121" s="108"/>
      <c r="BP121" s="108"/>
      <c r="BQ121" s="108"/>
      <c r="BR121" s="108"/>
      <c r="BS121" s="108"/>
      <c r="BT121" s="108"/>
      <c r="BU121" s="108"/>
      <c r="BV121" s="108"/>
      <c r="BW121" s="108"/>
      <c r="BX121" s="108"/>
      <c r="BY121" s="108"/>
      <c r="BZ121" s="108"/>
      <c r="CA121" s="108"/>
      <c r="CB121" s="108"/>
      <c r="CC121" s="108"/>
      <c r="CD121" s="108"/>
    </row>
    <row r="122" spans="1:82">
      <c r="A122" s="47" t="s">
        <v>221</v>
      </c>
      <c r="B122" s="47"/>
      <c r="C122" s="58">
        <v>471967299.83875024</v>
      </c>
      <c r="D122" s="58">
        <v>472645586.44903839</v>
      </c>
      <c r="E122" s="58">
        <v>472277630.51447433</v>
      </c>
      <c r="F122" s="58">
        <v>473735328.78430063</v>
      </c>
      <c r="G122" s="58">
        <v>473196860.00293797</v>
      </c>
      <c r="H122" s="58">
        <v>471372526.49444067</v>
      </c>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8"/>
      <c r="AY122" s="108"/>
      <c r="AZ122" s="108"/>
      <c r="BA122" s="108"/>
      <c r="BB122" s="108"/>
      <c r="BC122" s="108"/>
      <c r="BD122" s="108"/>
      <c r="BE122" s="108"/>
      <c r="BF122" s="108"/>
      <c r="BG122" s="108"/>
      <c r="BH122" s="108"/>
      <c r="BI122" s="108"/>
      <c r="BJ122" s="108"/>
      <c r="BK122" s="108"/>
      <c r="BL122" s="108"/>
      <c r="BM122" s="108"/>
      <c r="BN122" s="108"/>
      <c r="BO122" s="108"/>
      <c r="BP122" s="108"/>
      <c r="BQ122" s="108"/>
      <c r="BR122" s="108"/>
      <c r="BS122" s="108"/>
      <c r="BT122" s="108"/>
      <c r="BU122" s="108"/>
      <c r="BV122" s="108"/>
      <c r="BW122" s="108"/>
      <c r="BX122" s="108"/>
      <c r="BY122" s="108"/>
      <c r="BZ122" s="108"/>
      <c r="CA122" s="108"/>
      <c r="CB122" s="108"/>
      <c r="CC122" s="108"/>
      <c r="CD122" s="108"/>
    </row>
    <row r="123" spans="1:82">
      <c r="A123" s="47" t="s">
        <v>198</v>
      </c>
      <c r="B123" s="47"/>
      <c r="C123" s="58">
        <v>505339210.50305986</v>
      </c>
      <c r="D123" s="58">
        <v>504069629.15565866</v>
      </c>
      <c r="E123" s="58">
        <v>503586424.5083608</v>
      </c>
      <c r="F123" s="58">
        <v>505403271.43350029</v>
      </c>
      <c r="G123" s="58">
        <v>503621980.59999382</v>
      </c>
      <c r="H123" s="58">
        <v>503666840.08077967</v>
      </c>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8"/>
      <c r="AY123" s="108"/>
      <c r="AZ123" s="108"/>
      <c r="BA123" s="108"/>
      <c r="BB123" s="108"/>
      <c r="BC123" s="108"/>
      <c r="BD123" s="108"/>
      <c r="BE123" s="108"/>
      <c r="BF123" s="108"/>
      <c r="BG123" s="108"/>
      <c r="BH123" s="108"/>
      <c r="BI123" s="108"/>
      <c r="BJ123" s="108"/>
      <c r="BK123" s="108"/>
      <c r="BL123" s="108"/>
      <c r="BM123" s="108"/>
      <c r="BN123" s="108"/>
      <c r="BO123" s="108"/>
      <c r="BP123" s="108"/>
      <c r="BQ123" s="108"/>
      <c r="BR123" s="108"/>
      <c r="BS123" s="108"/>
      <c r="BT123" s="108"/>
      <c r="BU123" s="108"/>
      <c r="BV123" s="108"/>
      <c r="BW123" s="108"/>
      <c r="BX123" s="108"/>
      <c r="BY123" s="108"/>
      <c r="BZ123" s="108"/>
      <c r="CA123" s="108"/>
      <c r="CB123" s="108"/>
      <c r="CC123" s="108"/>
      <c r="CD123" s="108"/>
    </row>
    <row r="124" spans="1:82">
      <c r="A124" s="47" t="s">
        <v>195</v>
      </c>
      <c r="B124" s="47"/>
      <c r="C124" s="58">
        <v>531661295.14395267</v>
      </c>
      <c r="D124" s="58">
        <v>534547190.16408885</v>
      </c>
      <c r="E124" s="58">
        <v>533492539.27079105</v>
      </c>
      <c r="F124" s="58">
        <v>533051522.83097464</v>
      </c>
      <c r="G124" s="58">
        <v>536049493.35927469</v>
      </c>
      <c r="H124" s="58">
        <v>535595205.19531476</v>
      </c>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108"/>
      <c r="AQ124" s="108"/>
      <c r="AR124" s="108"/>
      <c r="AS124" s="108"/>
      <c r="AT124" s="108"/>
      <c r="AU124" s="108"/>
      <c r="AV124" s="108"/>
      <c r="AW124" s="108"/>
      <c r="AX124" s="108"/>
      <c r="AY124" s="108"/>
      <c r="AZ124" s="108"/>
      <c r="BA124" s="108"/>
      <c r="BB124" s="108"/>
      <c r="BC124" s="108"/>
      <c r="BD124" s="108"/>
      <c r="BE124" s="108"/>
      <c r="BF124" s="108"/>
      <c r="BG124" s="108"/>
      <c r="BH124" s="108"/>
      <c r="BI124" s="108"/>
      <c r="BJ124" s="108"/>
      <c r="BK124" s="108"/>
      <c r="BL124" s="108"/>
      <c r="BM124" s="108"/>
      <c r="BN124" s="108"/>
      <c r="BO124" s="108"/>
      <c r="BP124" s="108"/>
      <c r="BQ124" s="108"/>
      <c r="BR124" s="108"/>
      <c r="BS124" s="108"/>
      <c r="BT124" s="108"/>
      <c r="BU124" s="108"/>
      <c r="BV124" s="108"/>
      <c r="BW124" s="108"/>
      <c r="BX124" s="108"/>
      <c r="BY124" s="108"/>
      <c r="BZ124" s="108"/>
      <c r="CA124" s="108"/>
      <c r="CB124" s="108"/>
      <c r="CC124" s="108"/>
      <c r="CD124" s="108"/>
    </row>
    <row r="125" spans="1:82">
      <c r="A125" s="47" t="s">
        <v>196</v>
      </c>
      <c r="B125" s="47"/>
      <c r="C125" s="67">
        <v>21.523192874570221</v>
      </c>
      <c r="D125" s="67">
        <v>20.003933074983941</v>
      </c>
      <c r="E125" s="67">
        <v>20.954754025703014</v>
      </c>
      <c r="F125" s="67">
        <v>19.736417057408751</v>
      </c>
      <c r="G125" s="67">
        <v>22.874614463475108</v>
      </c>
      <c r="H125" s="67">
        <v>16.451276523813384</v>
      </c>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8"/>
      <c r="AY125" s="108"/>
      <c r="AZ125" s="108"/>
      <c r="BA125" s="108"/>
      <c r="BB125" s="108"/>
      <c r="BC125" s="108"/>
      <c r="BD125" s="108"/>
      <c r="BE125" s="108"/>
      <c r="BF125" s="108"/>
      <c r="BG125" s="108"/>
      <c r="BH125" s="108"/>
      <c r="BI125" s="108"/>
      <c r="BJ125" s="108"/>
      <c r="BK125" s="108"/>
      <c r="BL125" s="108"/>
      <c r="BM125" s="108"/>
      <c r="BN125" s="108"/>
      <c r="BO125" s="108"/>
      <c r="BP125" s="108"/>
      <c r="BQ125" s="108"/>
      <c r="BR125" s="108"/>
      <c r="BS125" s="108"/>
      <c r="BT125" s="108"/>
      <c r="BU125" s="108"/>
      <c r="BV125" s="108"/>
      <c r="BW125" s="108"/>
      <c r="BX125" s="108"/>
      <c r="BY125" s="108"/>
      <c r="BZ125" s="108"/>
      <c r="CA125" s="108"/>
      <c r="CB125" s="108"/>
      <c r="CC125" s="108"/>
      <c r="CD125" s="108"/>
    </row>
    <row r="126" spans="1:82">
      <c r="A126" s="303" t="s">
        <v>363</v>
      </c>
      <c r="B126" s="47"/>
      <c r="C126" s="59">
        <v>37210676.487455167</v>
      </c>
      <c r="D126" s="59">
        <v>37281732.437179148</v>
      </c>
      <c r="E126" s="59">
        <v>37281732.437179148</v>
      </c>
      <c r="F126" s="59">
        <v>37354406.009653173</v>
      </c>
      <c r="G126" s="59">
        <v>37327050.986809433</v>
      </c>
      <c r="H126" s="59">
        <v>37099380.254946262</v>
      </c>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108"/>
      <c r="AQ126" s="108"/>
      <c r="AR126" s="108"/>
      <c r="AS126" s="108"/>
      <c r="AT126" s="108"/>
      <c r="AU126" s="108"/>
      <c r="AV126" s="108"/>
      <c r="AW126" s="108"/>
      <c r="AX126" s="108"/>
      <c r="AY126" s="108"/>
      <c r="AZ126" s="108"/>
      <c r="BA126" s="108"/>
      <c r="BB126" s="108"/>
      <c r="BC126" s="108"/>
      <c r="BD126" s="108"/>
      <c r="BE126" s="108"/>
      <c r="BF126" s="108"/>
      <c r="BG126" s="108"/>
      <c r="BH126" s="108"/>
      <c r="BI126" s="108"/>
      <c r="BJ126" s="108"/>
      <c r="BK126" s="108"/>
      <c r="BL126" s="108"/>
      <c r="BM126" s="108"/>
      <c r="BN126" s="108"/>
      <c r="BO126" s="108"/>
      <c r="BP126" s="108"/>
      <c r="BQ126" s="108"/>
      <c r="BR126" s="108"/>
      <c r="BS126" s="108"/>
      <c r="BT126" s="108"/>
      <c r="BU126" s="108"/>
      <c r="BV126" s="108"/>
      <c r="BW126" s="108"/>
      <c r="BX126" s="108"/>
      <c r="BY126" s="108"/>
      <c r="BZ126" s="108"/>
      <c r="CA126" s="108"/>
      <c r="CB126" s="108"/>
      <c r="CC126" s="108"/>
      <c r="CD126" s="108"/>
    </row>
    <row r="127" spans="1:82">
      <c r="A127" s="47" t="s">
        <v>197</v>
      </c>
      <c r="B127" s="47"/>
      <c r="C127" s="59">
        <v>292496262.82820362</v>
      </c>
      <c r="D127" s="59">
        <v>293934680.2836622</v>
      </c>
      <c r="E127" s="59">
        <v>293934680.2836622</v>
      </c>
      <c r="F127" s="59">
        <v>291236175.11752194</v>
      </c>
      <c r="G127" s="59">
        <v>296006378.41666341</v>
      </c>
      <c r="H127" s="59">
        <v>298838360.54669249</v>
      </c>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8"/>
      <c r="AL127" s="108"/>
      <c r="AM127" s="108"/>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8"/>
      <c r="BR127" s="108"/>
      <c r="BS127" s="108"/>
      <c r="BT127" s="108"/>
      <c r="BU127" s="108"/>
      <c r="BV127" s="108"/>
      <c r="BW127" s="108"/>
      <c r="BX127" s="108"/>
      <c r="BY127" s="108"/>
      <c r="BZ127" s="108"/>
      <c r="CA127" s="108"/>
      <c r="CB127" s="108"/>
      <c r="CC127" s="108"/>
      <c r="CD127" s="108"/>
    </row>
    <row r="128" spans="1:82">
      <c r="A128" s="70"/>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8"/>
      <c r="AL128" s="108"/>
      <c r="AM128" s="108"/>
      <c r="AN128" s="108"/>
      <c r="AO128" s="108"/>
      <c r="AP128" s="108"/>
      <c r="AQ128" s="108"/>
      <c r="AR128" s="108"/>
      <c r="AS128" s="108"/>
      <c r="AT128" s="108"/>
      <c r="AU128" s="108"/>
      <c r="AV128" s="108"/>
      <c r="AW128" s="108"/>
      <c r="AX128" s="108"/>
      <c r="AY128" s="108"/>
      <c r="AZ128" s="108"/>
      <c r="BA128" s="108"/>
      <c r="BB128" s="108"/>
      <c r="BC128" s="108"/>
      <c r="BD128" s="108"/>
      <c r="BE128" s="108"/>
      <c r="BF128" s="108"/>
      <c r="BG128" s="108"/>
      <c r="BH128" s="108"/>
      <c r="BI128" s="108"/>
      <c r="BJ128" s="108"/>
      <c r="BK128" s="108"/>
      <c r="BL128" s="108"/>
      <c r="BM128" s="108"/>
      <c r="BN128" s="108"/>
      <c r="BO128" s="108"/>
      <c r="BP128" s="108"/>
      <c r="BQ128" s="108"/>
      <c r="BR128" s="108"/>
      <c r="BS128" s="108"/>
      <c r="BT128" s="108"/>
      <c r="BU128" s="108"/>
      <c r="BV128" s="108"/>
      <c r="BW128" s="108"/>
      <c r="BX128" s="108"/>
      <c r="BY128" s="108"/>
      <c r="BZ128" s="108"/>
      <c r="CA128" s="108"/>
      <c r="CB128" s="108"/>
      <c r="CC128" s="108"/>
      <c r="CD128" s="108"/>
    </row>
    <row r="129" spans="1:82">
      <c r="A129" s="339" t="s">
        <v>9</v>
      </c>
      <c r="B129" s="342"/>
      <c r="C129" s="341" t="s">
        <v>421</v>
      </c>
      <c r="D129" s="341" t="s">
        <v>396</v>
      </c>
      <c r="E129" s="341" t="s">
        <v>397</v>
      </c>
      <c r="F129" s="341" t="s">
        <v>360</v>
      </c>
      <c r="G129" s="341" t="s">
        <v>347</v>
      </c>
      <c r="H129" s="341" t="s">
        <v>292</v>
      </c>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108"/>
      <c r="AI129" s="108"/>
      <c r="AJ129" s="108"/>
      <c r="AK129" s="108"/>
      <c r="AL129" s="108"/>
      <c r="AM129" s="108"/>
      <c r="AN129" s="108"/>
      <c r="AO129" s="108"/>
      <c r="AP129" s="108"/>
      <c r="AQ129" s="108"/>
      <c r="AR129" s="108"/>
      <c r="AS129" s="108"/>
      <c r="AT129" s="108"/>
      <c r="AU129" s="108"/>
      <c r="AV129" s="108"/>
      <c r="AW129" s="108"/>
      <c r="AX129" s="108"/>
      <c r="AY129" s="108"/>
      <c r="AZ129" s="108"/>
      <c r="BA129" s="108"/>
      <c r="BB129" s="108"/>
      <c r="BC129" s="108"/>
      <c r="BD129" s="108"/>
      <c r="BE129" s="108"/>
      <c r="BF129" s="108"/>
      <c r="BG129" s="108"/>
      <c r="BH129" s="108"/>
      <c r="BI129" s="108"/>
      <c r="BJ129" s="108"/>
      <c r="BK129" s="108"/>
      <c r="BL129" s="108"/>
      <c r="BM129" s="108"/>
      <c r="BN129" s="108"/>
      <c r="BO129" s="108"/>
      <c r="BP129" s="108"/>
      <c r="BQ129" s="108"/>
      <c r="BR129" s="108"/>
      <c r="BS129" s="108"/>
      <c r="BT129" s="108"/>
      <c r="BU129" s="108"/>
      <c r="BV129" s="108"/>
      <c r="BW129" s="108"/>
      <c r="BX129" s="108"/>
      <c r="BY129" s="108"/>
      <c r="BZ129" s="108"/>
      <c r="CA129" s="108"/>
      <c r="CB129" s="108"/>
      <c r="CC129" s="108"/>
      <c r="CD129" s="108"/>
    </row>
    <row r="130" spans="1:82">
      <c r="A130" s="335" t="s">
        <v>368</v>
      </c>
      <c r="B130" s="343"/>
      <c r="C130" s="344"/>
      <c r="D130" s="344"/>
      <c r="E130" s="344"/>
      <c r="F130" s="344"/>
      <c r="G130" s="344"/>
      <c r="H130" s="344"/>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8"/>
      <c r="AL130" s="108"/>
      <c r="AM130" s="108"/>
      <c r="AN130" s="108"/>
      <c r="AO130" s="108"/>
      <c r="AP130" s="108"/>
      <c r="AQ130" s="108"/>
      <c r="AR130" s="108"/>
      <c r="AS130" s="108"/>
      <c r="AT130" s="108"/>
      <c r="AU130" s="108"/>
      <c r="AV130" s="108"/>
      <c r="AW130" s="108"/>
      <c r="AX130" s="108"/>
      <c r="AY130" s="108"/>
      <c r="AZ130" s="108"/>
      <c r="BA130" s="108"/>
      <c r="BB130" s="108"/>
      <c r="BC130" s="108"/>
      <c r="BD130" s="108"/>
      <c r="BE130" s="108"/>
      <c r="BF130" s="108"/>
      <c r="BG130" s="108"/>
      <c r="BH130" s="108"/>
      <c r="BI130" s="108"/>
      <c r="BJ130" s="108"/>
      <c r="BK130" s="108"/>
      <c r="BL130" s="108"/>
      <c r="BM130" s="108"/>
      <c r="BN130" s="108"/>
      <c r="BO130" s="108"/>
      <c r="BP130" s="108"/>
      <c r="BQ130" s="108"/>
      <c r="BR130" s="108"/>
      <c r="BS130" s="108"/>
      <c r="BT130" s="108"/>
      <c r="BU130" s="108"/>
      <c r="BV130" s="108"/>
      <c r="BW130" s="108"/>
      <c r="BX130" s="108"/>
      <c r="BY130" s="108"/>
      <c r="BZ130" s="108"/>
      <c r="CA130" s="108"/>
      <c r="CB130" s="108"/>
      <c r="CC130" s="108"/>
      <c r="CD130" s="108"/>
    </row>
    <row r="131" spans="1:82">
      <c r="A131" s="53" t="s">
        <v>32</v>
      </c>
      <c r="B131" s="53"/>
      <c r="C131" s="127">
        <v>4527564.0092931427</v>
      </c>
      <c r="D131" s="127">
        <v>17264988.038957044</v>
      </c>
      <c r="E131" s="127">
        <v>4481714.3120783102</v>
      </c>
      <c r="F131" s="127">
        <v>4298495.0244765328</v>
      </c>
      <c r="G131" s="127">
        <v>4289872.6184574766</v>
      </c>
      <c r="H131" s="127">
        <v>4194906.083944723</v>
      </c>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8"/>
      <c r="AY131" s="108"/>
      <c r="AZ131" s="108"/>
      <c r="BA131" s="108"/>
      <c r="BB131" s="108"/>
      <c r="BC131" s="108"/>
      <c r="BD131" s="108"/>
      <c r="BE131" s="108"/>
      <c r="BF131" s="108"/>
      <c r="BG131" s="108"/>
      <c r="BH131" s="108"/>
      <c r="BI131" s="108"/>
      <c r="BJ131" s="108"/>
      <c r="BK131" s="108"/>
      <c r="BL131" s="108"/>
      <c r="BM131" s="108"/>
      <c r="BN131" s="108"/>
      <c r="BO131" s="108"/>
      <c r="BP131" s="108"/>
      <c r="BQ131" s="108"/>
      <c r="BR131" s="108"/>
      <c r="BS131" s="108"/>
      <c r="BT131" s="108"/>
      <c r="BU131" s="108"/>
      <c r="BV131" s="108"/>
      <c r="BW131" s="108"/>
      <c r="BX131" s="108"/>
      <c r="BY131" s="108"/>
      <c r="BZ131" s="108"/>
      <c r="CA131" s="108"/>
      <c r="CB131" s="108"/>
      <c r="CC131" s="108"/>
      <c r="CD131" s="108"/>
    </row>
    <row r="132" spans="1:82">
      <c r="A132" s="55" t="s">
        <v>33</v>
      </c>
      <c r="B132" s="55"/>
      <c r="C132" s="128">
        <v>-3219491.0084387641</v>
      </c>
      <c r="D132" s="128">
        <v>-11172483.782137586</v>
      </c>
      <c r="E132" s="128">
        <v>-2752904.6885280861</v>
      </c>
      <c r="F132" s="128">
        <v>-2663229.502575417</v>
      </c>
      <c r="G132" s="128">
        <v>-2630120.54324196</v>
      </c>
      <c r="H132" s="128">
        <v>-3126229.0477921232</v>
      </c>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8"/>
      <c r="AL132" s="108"/>
      <c r="AM132" s="108"/>
      <c r="AN132" s="108"/>
      <c r="AO132" s="108"/>
      <c r="AP132" s="108"/>
      <c r="AQ132" s="108"/>
      <c r="AR132" s="108"/>
      <c r="AS132" s="108"/>
      <c r="AT132" s="108"/>
      <c r="AU132" s="108"/>
      <c r="AV132" s="108"/>
      <c r="AW132" s="108"/>
      <c r="AX132" s="108"/>
      <c r="AY132" s="108"/>
      <c r="AZ132" s="108"/>
      <c r="BA132" s="108"/>
      <c r="BB132" s="108"/>
      <c r="BC132" s="108"/>
      <c r="BD132" s="108"/>
      <c r="BE132" s="108"/>
      <c r="BF132" s="108"/>
      <c r="BG132" s="108"/>
      <c r="BH132" s="108"/>
      <c r="BI132" s="108"/>
      <c r="BJ132" s="108"/>
      <c r="BK132" s="108"/>
      <c r="BL132" s="108"/>
      <c r="BM132" s="108"/>
      <c r="BN132" s="108"/>
      <c r="BO132" s="108"/>
      <c r="BP132" s="108"/>
      <c r="BQ132" s="108"/>
      <c r="BR132" s="108"/>
      <c r="BS132" s="108"/>
      <c r="BT132" s="108"/>
      <c r="BU132" s="108"/>
      <c r="BV132" s="108"/>
      <c r="BW132" s="108"/>
      <c r="BX132" s="108"/>
      <c r="BY132" s="108"/>
      <c r="BZ132" s="108"/>
      <c r="CA132" s="108"/>
      <c r="CB132" s="108"/>
      <c r="CC132" s="108"/>
      <c r="CD132" s="108"/>
    </row>
    <row r="133" spans="1:82">
      <c r="A133" s="53" t="s">
        <v>34</v>
      </c>
      <c r="B133" s="53"/>
      <c r="C133" s="127">
        <v>1308073.000854379</v>
      </c>
      <c r="D133" s="127">
        <v>6092504.2568194568</v>
      </c>
      <c r="E133" s="127">
        <v>1728809.6235502239</v>
      </c>
      <c r="F133" s="127">
        <v>1635265.521901116</v>
      </c>
      <c r="G133" s="127">
        <v>1659752.0752155171</v>
      </c>
      <c r="H133" s="127">
        <v>1068677.0361526001</v>
      </c>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c r="AM133" s="108"/>
      <c r="AN133" s="108"/>
      <c r="AO133" s="108"/>
      <c r="AP133" s="108"/>
      <c r="AQ133" s="108"/>
      <c r="AR133" s="108"/>
      <c r="AS133" s="108"/>
      <c r="AT133" s="108"/>
      <c r="AU133" s="108"/>
      <c r="AV133" s="108"/>
      <c r="AW133" s="108"/>
      <c r="AX133" s="108"/>
      <c r="AY133" s="108"/>
      <c r="AZ133" s="108"/>
      <c r="BA133" s="108"/>
      <c r="BB133" s="108"/>
      <c r="BC133" s="108"/>
      <c r="BD133" s="108"/>
      <c r="BE133" s="108"/>
      <c r="BF133" s="108"/>
      <c r="BG133" s="108"/>
      <c r="BH133" s="108"/>
      <c r="BI133" s="108"/>
      <c r="BJ133" s="108"/>
      <c r="BK133" s="108"/>
      <c r="BL133" s="108"/>
      <c r="BM133" s="108"/>
      <c r="BN133" s="108"/>
      <c r="BO133" s="108"/>
      <c r="BP133" s="108"/>
      <c r="BQ133" s="108"/>
      <c r="BR133" s="108"/>
      <c r="BS133" s="108"/>
      <c r="BT133" s="108"/>
      <c r="BU133" s="108"/>
      <c r="BV133" s="108"/>
      <c r="BW133" s="108"/>
      <c r="BX133" s="108"/>
      <c r="BY133" s="108"/>
      <c r="BZ133" s="108"/>
      <c r="CA133" s="108"/>
      <c r="CB133" s="108"/>
      <c r="CC133" s="108"/>
      <c r="CD133" s="108"/>
    </row>
    <row r="134" spans="1:82">
      <c r="A134" s="47" t="s">
        <v>152</v>
      </c>
      <c r="B134" s="47"/>
      <c r="C134" s="128">
        <v>-272031.82553980302</v>
      </c>
      <c r="D134" s="128">
        <v>-1010088.176083809</v>
      </c>
      <c r="E134" s="128">
        <v>-262394.053554326</v>
      </c>
      <c r="F134" s="128">
        <v>-252353.23957690599</v>
      </c>
      <c r="G134" s="128">
        <v>-286011.24542620103</v>
      </c>
      <c r="H134" s="128">
        <v>-209329.637526376</v>
      </c>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G134" s="108"/>
      <c r="AH134" s="108"/>
      <c r="AI134" s="108"/>
      <c r="AJ134" s="108"/>
      <c r="AK134" s="108"/>
      <c r="AL134" s="108"/>
      <c r="AM134" s="108"/>
      <c r="AN134" s="108"/>
      <c r="AO134" s="108"/>
      <c r="AP134" s="108"/>
      <c r="AQ134" s="108"/>
      <c r="AR134" s="108"/>
      <c r="AS134" s="108"/>
      <c r="AT134" s="108"/>
      <c r="AU134" s="108"/>
      <c r="AV134" s="108"/>
      <c r="AW134" s="108"/>
      <c r="AX134" s="108"/>
      <c r="AY134" s="108"/>
      <c r="AZ134" s="108"/>
      <c r="BA134" s="108"/>
      <c r="BB134" s="108"/>
      <c r="BC134" s="108"/>
      <c r="BD134" s="108"/>
      <c r="BE134" s="108"/>
      <c r="BF134" s="108"/>
      <c r="BG134" s="108"/>
      <c r="BH134" s="108"/>
      <c r="BI134" s="108"/>
      <c r="BJ134" s="108"/>
      <c r="BK134" s="108"/>
      <c r="BL134" s="108"/>
      <c r="BM134" s="108"/>
      <c r="BN134" s="108"/>
      <c r="BO134" s="108"/>
      <c r="BP134" s="108"/>
      <c r="BQ134" s="108"/>
      <c r="BR134" s="108"/>
      <c r="BS134" s="108"/>
      <c r="BT134" s="108"/>
      <c r="BU134" s="108"/>
      <c r="BV134" s="108"/>
      <c r="BW134" s="108"/>
      <c r="BX134" s="108"/>
      <c r="BY134" s="108"/>
      <c r="BZ134" s="108"/>
      <c r="CA134" s="108"/>
      <c r="CB134" s="108"/>
      <c r="CC134" s="108"/>
      <c r="CD134" s="108"/>
    </row>
    <row r="135" spans="1:82">
      <c r="A135" s="47" t="s">
        <v>427</v>
      </c>
      <c r="B135" s="47"/>
      <c r="C135" s="128">
        <v>-25394.620981189</v>
      </c>
      <c r="D135" s="128">
        <v>-116088.361312806</v>
      </c>
      <c r="E135" s="128">
        <v>-27876.294330453002</v>
      </c>
      <c r="F135" s="128">
        <v>-14543.909883545</v>
      </c>
      <c r="G135" s="128">
        <v>-58317.989234558001</v>
      </c>
      <c r="H135" s="128">
        <v>-15350.167864249999</v>
      </c>
      <c r="I135" s="108"/>
      <c r="J135" s="108"/>
      <c r="K135" s="108"/>
      <c r="L135" s="108"/>
      <c r="M135" s="108"/>
      <c r="N135" s="108"/>
      <c r="O135" s="108"/>
      <c r="P135" s="108"/>
      <c r="Q135" s="108"/>
      <c r="R135" s="108"/>
      <c r="S135" s="108"/>
      <c r="T135" s="108"/>
      <c r="U135" s="108"/>
      <c r="V135" s="108"/>
      <c r="W135" s="108"/>
      <c r="X135" s="108"/>
      <c r="Y135" s="108"/>
      <c r="Z135" s="108"/>
      <c r="AA135" s="108"/>
      <c r="AB135" s="108"/>
      <c r="AC135" s="108"/>
      <c r="AD135" s="108"/>
      <c r="AE135" s="108"/>
      <c r="AF135" s="108"/>
      <c r="AG135" s="108"/>
      <c r="AH135" s="108"/>
      <c r="AI135" s="108"/>
      <c r="AJ135" s="108"/>
      <c r="AK135" s="108"/>
      <c r="AL135" s="108"/>
      <c r="AM135" s="108"/>
      <c r="AN135" s="108"/>
      <c r="AO135" s="108"/>
      <c r="AP135" s="108"/>
      <c r="AQ135" s="108"/>
      <c r="AR135" s="108"/>
      <c r="AS135" s="108"/>
      <c r="AT135" s="108"/>
      <c r="AU135" s="108"/>
      <c r="AV135" s="108"/>
      <c r="AW135" s="108"/>
      <c r="AX135" s="108"/>
      <c r="AY135" s="108"/>
      <c r="AZ135" s="108"/>
      <c r="BA135" s="108"/>
      <c r="BB135" s="108"/>
      <c r="BC135" s="108"/>
      <c r="BD135" s="108"/>
      <c r="BE135" s="108"/>
      <c r="BF135" s="108"/>
      <c r="BG135" s="108"/>
      <c r="BH135" s="108"/>
      <c r="BI135" s="108"/>
      <c r="BJ135" s="108"/>
      <c r="BK135" s="108"/>
      <c r="BL135" s="108"/>
      <c r="BM135" s="108"/>
      <c r="BN135" s="108"/>
      <c r="BO135" s="108"/>
      <c r="BP135" s="108"/>
      <c r="BQ135" s="108"/>
      <c r="BR135" s="108"/>
      <c r="BS135" s="108"/>
      <c r="BT135" s="108"/>
      <c r="BU135" s="108"/>
      <c r="BV135" s="108"/>
      <c r="BW135" s="108"/>
      <c r="BX135" s="108"/>
      <c r="BY135" s="108"/>
      <c r="BZ135" s="108"/>
      <c r="CA135" s="108"/>
      <c r="CB135" s="108"/>
      <c r="CC135" s="108"/>
      <c r="CD135" s="108"/>
    </row>
    <row r="136" spans="1:82">
      <c r="A136" s="66" t="s">
        <v>36</v>
      </c>
      <c r="B136" s="66"/>
      <c r="C136" s="127">
        <v>1010646.5543333869</v>
      </c>
      <c r="D136" s="127">
        <v>4966327.7194228424</v>
      </c>
      <c r="E136" s="127">
        <v>1438539.275665445</v>
      </c>
      <c r="F136" s="127">
        <v>1368368.372440665</v>
      </c>
      <c r="G136" s="127">
        <v>1315422.840554758</v>
      </c>
      <c r="H136" s="127">
        <v>843997.230761974</v>
      </c>
      <c r="I136" s="108"/>
      <c r="J136" s="108"/>
      <c r="K136" s="108"/>
      <c r="L136" s="108"/>
      <c r="M136" s="108"/>
      <c r="N136" s="108"/>
      <c r="O136" s="108"/>
      <c r="P136" s="108"/>
      <c r="Q136" s="108"/>
      <c r="R136" s="108"/>
      <c r="S136" s="108"/>
      <c r="T136" s="108"/>
      <c r="U136" s="108"/>
      <c r="V136" s="108"/>
      <c r="W136" s="108"/>
      <c r="X136" s="108"/>
      <c r="Y136" s="108"/>
      <c r="Z136" s="108"/>
      <c r="AA136" s="108"/>
      <c r="AB136" s="108"/>
      <c r="AC136" s="108"/>
      <c r="AD136" s="108"/>
      <c r="AE136" s="108"/>
      <c r="AF136" s="108"/>
      <c r="AG136" s="108"/>
      <c r="AH136" s="108"/>
      <c r="AI136" s="108"/>
      <c r="AJ136" s="108"/>
      <c r="AK136" s="108"/>
      <c r="AL136" s="108"/>
      <c r="AM136" s="108"/>
      <c r="AN136" s="108"/>
      <c r="AO136" s="108"/>
      <c r="AP136" s="108"/>
      <c r="AQ136" s="108"/>
      <c r="AR136" s="108"/>
      <c r="AS136" s="108"/>
      <c r="AT136" s="108"/>
      <c r="AU136" s="108"/>
      <c r="AV136" s="108"/>
      <c r="AW136" s="108"/>
      <c r="AX136" s="108"/>
      <c r="AY136" s="108"/>
      <c r="AZ136" s="108"/>
      <c r="BA136" s="108"/>
      <c r="BB136" s="108"/>
      <c r="BC136" s="108"/>
      <c r="BD136" s="108"/>
      <c r="BE136" s="108"/>
      <c r="BF136" s="108"/>
      <c r="BG136" s="108"/>
      <c r="BH136" s="108"/>
      <c r="BI136" s="108"/>
      <c r="BJ136" s="108"/>
      <c r="BK136" s="108"/>
      <c r="BL136" s="108"/>
      <c r="BM136" s="108"/>
      <c r="BN136" s="108"/>
      <c r="BO136" s="108"/>
      <c r="BP136" s="108"/>
      <c r="BQ136" s="108"/>
      <c r="BR136" s="108"/>
      <c r="BS136" s="108"/>
      <c r="BT136" s="108"/>
      <c r="BU136" s="108"/>
      <c r="BV136" s="108"/>
      <c r="BW136" s="108"/>
      <c r="BX136" s="108"/>
      <c r="BY136" s="108"/>
      <c r="BZ136" s="108"/>
      <c r="CA136" s="108"/>
      <c r="CB136" s="108"/>
      <c r="CC136" s="108"/>
      <c r="CD136" s="108"/>
    </row>
    <row r="137" spans="1:82">
      <c r="A137" s="55" t="s">
        <v>81</v>
      </c>
      <c r="B137" s="55"/>
      <c r="C137" s="63">
        <v>122359.364847262</v>
      </c>
      <c r="D137" s="63">
        <v>397152.524699</v>
      </c>
      <c r="E137" s="63">
        <v>61302.409980388002</v>
      </c>
      <c r="F137" s="63">
        <v>98232.782517935993</v>
      </c>
      <c r="G137" s="63">
        <v>108212.449125229</v>
      </c>
      <c r="H137" s="63">
        <v>129404.883075447</v>
      </c>
      <c r="I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8"/>
      <c r="AL137" s="108"/>
      <c r="AM137" s="108"/>
      <c r="AN137" s="108"/>
      <c r="AO137" s="108"/>
      <c r="AP137" s="108"/>
      <c r="AQ137" s="108"/>
      <c r="AR137" s="108"/>
      <c r="AS137" s="108"/>
      <c r="AT137" s="108"/>
      <c r="AU137" s="108"/>
      <c r="AV137" s="108"/>
      <c r="AW137" s="108"/>
      <c r="AX137" s="108"/>
      <c r="AY137" s="108"/>
      <c r="AZ137" s="108"/>
      <c r="BA137" s="108"/>
      <c r="BB137" s="108"/>
      <c r="BC137" s="108"/>
      <c r="BD137" s="108"/>
      <c r="BE137" s="108"/>
      <c r="BF137" s="108"/>
      <c r="BG137" s="108"/>
      <c r="BH137" s="108"/>
      <c r="BI137" s="108"/>
      <c r="BJ137" s="108"/>
      <c r="BK137" s="108"/>
      <c r="BL137" s="108"/>
      <c r="BM137" s="108"/>
      <c r="BN137" s="108"/>
      <c r="BO137" s="108"/>
      <c r="BP137" s="108"/>
      <c r="BQ137" s="108"/>
      <c r="BR137" s="108"/>
      <c r="BS137" s="108"/>
      <c r="BT137" s="108"/>
      <c r="BU137" s="108"/>
      <c r="BV137" s="108"/>
      <c r="BW137" s="108"/>
      <c r="BX137" s="108"/>
      <c r="BY137" s="108"/>
      <c r="BZ137" s="108"/>
      <c r="CA137" s="108"/>
      <c r="CB137" s="108"/>
      <c r="CC137" s="108"/>
      <c r="CD137" s="108"/>
    </row>
    <row r="138" spans="1:82">
      <c r="A138" s="55" t="s">
        <v>37</v>
      </c>
      <c r="B138" s="55"/>
      <c r="C138" s="63">
        <v>-69105.956735796004</v>
      </c>
      <c r="D138" s="63">
        <v>-110714.706203339</v>
      </c>
      <c r="E138" s="63">
        <v>-84134.765379254997</v>
      </c>
      <c r="F138" s="63">
        <v>62000.820702598998</v>
      </c>
      <c r="G138" s="63">
        <v>-41802.816336921998</v>
      </c>
      <c r="H138" s="63">
        <v>-46777.945189760998</v>
      </c>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c r="AM138" s="108"/>
      <c r="AN138" s="108"/>
      <c r="AO138" s="108"/>
      <c r="AP138" s="108"/>
      <c r="AQ138" s="108"/>
      <c r="AR138" s="108"/>
      <c r="AS138" s="108"/>
      <c r="AT138" s="108"/>
      <c r="AU138" s="108"/>
      <c r="AV138" s="108"/>
      <c r="AW138" s="108"/>
      <c r="AX138" s="108"/>
      <c r="AY138" s="108"/>
      <c r="AZ138" s="108"/>
      <c r="BA138" s="108"/>
      <c r="BB138" s="108"/>
      <c r="BC138" s="108"/>
      <c r="BD138" s="108"/>
      <c r="BE138" s="108"/>
      <c r="BF138" s="108"/>
      <c r="BG138" s="108"/>
      <c r="BH138" s="108"/>
      <c r="BI138" s="108"/>
      <c r="BJ138" s="108"/>
      <c r="BK138" s="108"/>
      <c r="BL138" s="108"/>
      <c r="BM138" s="108"/>
      <c r="BN138" s="108"/>
      <c r="BO138" s="108"/>
      <c r="BP138" s="108"/>
      <c r="BQ138" s="108"/>
      <c r="BR138" s="108"/>
      <c r="BS138" s="108"/>
      <c r="BT138" s="108"/>
      <c r="BU138" s="108"/>
      <c r="BV138" s="108"/>
      <c r="BW138" s="108"/>
      <c r="BX138" s="108"/>
      <c r="BY138" s="108"/>
      <c r="BZ138" s="108"/>
      <c r="CA138" s="108"/>
      <c r="CB138" s="108"/>
      <c r="CC138" s="108"/>
      <c r="CD138" s="108"/>
    </row>
    <row r="139" spans="1:82">
      <c r="A139" s="53" t="s">
        <v>38</v>
      </c>
      <c r="B139" s="53"/>
      <c r="C139" s="127">
        <v>1063899.962444853</v>
      </c>
      <c r="D139" s="127">
        <v>5252765.5379185034</v>
      </c>
      <c r="E139" s="127">
        <v>1415706.920266578</v>
      </c>
      <c r="F139" s="127">
        <v>1528601.9756612</v>
      </c>
      <c r="G139" s="127">
        <v>1381832.473343065</v>
      </c>
      <c r="H139" s="127">
        <v>926624.16864765994</v>
      </c>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8"/>
      <c r="AY139" s="108"/>
      <c r="AZ139" s="108"/>
      <c r="BA139" s="108"/>
      <c r="BB139" s="108"/>
      <c r="BC139" s="108"/>
      <c r="BD139" s="108"/>
      <c r="BE139" s="108"/>
      <c r="BF139" s="108"/>
      <c r="BG139" s="108"/>
      <c r="BH139" s="108"/>
      <c r="BI139" s="108"/>
      <c r="BJ139" s="108"/>
      <c r="BK139" s="108"/>
      <c r="BL139" s="108"/>
      <c r="BM139" s="108"/>
      <c r="BN139" s="108"/>
      <c r="BO139" s="108"/>
      <c r="BP139" s="108"/>
      <c r="BQ139" s="108"/>
      <c r="BR139" s="108"/>
      <c r="BS139" s="108"/>
      <c r="BT139" s="108"/>
      <c r="BU139" s="108"/>
      <c r="BV139" s="108"/>
      <c r="BW139" s="108"/>
      <c r="BX139" s="108"/>
      <c r="BY139" s="108"/>
      <c r="BZ139" s="108"/>
      <c r="CA139" s="108"/>
      <c r="CB139" s="108"/>
      <c r="CC139" s="108"/>
      <c r="CD139" s="108"/>
    </row>
    <row r="140" spans="1:82">
      <c r="A140" s="57"/>
      <c r="B140" s="57"/>
      <c r="C140" s="61"/>
      <c r="D140" s="61"/>
      <c r="E140" s="61"/>
      <c r="F140" s="61"/>
      <c r="G140" s="61"/>
      <c r="H140" s="61"/>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G140" s="108"/>
      <c r="AH140" s="108"/>
      <c r="AI140" s="108"/>
      <c r="AJ140" s="108"/>
      <c r="AK140" s="108"/>
      <c r="AL140" s="108"/>
      <c r="AM140" s="108"/>
      <c r="AN140" s="108"/>
      <c r="AO140" s="108"/>
      <c r="AP140" s="108"/>
      <c r="AQ140" s="108"/>
      <c r="AR140" s="108"/>
      <c r="AS140" s="108"/>
      <c r="AT140" s="108"/>
      <c r="AU140" s="108"/>
      <c r="AV140" s="108"/>
      <c r="AW140" s="108"/>
      <c r="AX140" s="108"/>
      <c r="AY140" s="108"/>
      <c r="AZ140" s="108"/>
      <c r="BA140" s="108"/>
      <c r="BB140" s="108"/>
      <c r="BC140" s="108"/>
      <c r="BD140" s="108"/>
      <c r="BE140" s="108"/>
      <c r="BF140" s="108"/>
      <c r="BG140" s="108"/>
      <c r="BH140" s="108"/>
      <c r="BI140" s="108"/>
      <c r="BJ140" s="108"/>
      <c r="BK140" s="108"/>
      <c r="BL140" s="108"/>
      <c r="BM140" s="108"/>
      <c r="BN140" s="108"/>
      <c r="BO140" s="108"/>
      <c r="BP140" s="108"/>
      <c r="BQ140" s="108"/>
      <c r="BR140" s="108"/>
      <c r="BS140" s="108"/>
      <c r="BT140" s="108"/>
      <c r="BU140" s="108"/>
      <c r="BV140" s="108"/>
      <c r="BW140" s="108"/>
      <c r="BX140" s="108"/>
      <c r="BY140" s="108"/>
      <c r="BZ140" s="108"/>
      <c r="CA140" s="108"/>
      <c r="CB140" s="108"/>
      <c r="CC140" s="108"/>
      <c r="CD140" s="108"/>
    </row>
    <row r="141" spans="1:82">
      <c r="A141" s="337" t="s">
        <v>193</v>
      </c>
      <c r="B141" s="338"/>
      <c r="C141" s="340">
        <v>0.71108680116515921</v>
      </c>
      <c r="D141" s="340">
        <v>0.64711795669523675</v>
      </c>
      <c r="E141" s="340">
        <v>0.61425260443508245</v>
      </c>
      <c r="F141" s="340">
        <v>0.61957254513740956</v>
      </c>
      <c r="G141" s="340">
        <v>0.6130999162832208</v>
      </c>
      <c r="H141" s="340">
        <v>0.74524410922028117</v>
      </c>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108"/>
      <c r="AI141" s="108"/>
      <c r="AJ141" s="108"/>
      <c r="AK141" s="108"/>
      <c r="AL141" s="108"/>
      <c r="AM141" s="108"/>
      <c r="AN141" s="108"/>
      <c r="AO141" s="108"/>
      <c r="AP141" s="108"/>
      <c r="AQ141" s="108"/>
      <c r="AR141" s="108"/>
      <c r="AS141" s="108"/>
      <c r="AT141" s="108"/>
      <c r="AU141" s="108"/>
      <c r="AV141" s="108"/>
      <c r="AW141" s="108"/>
      <c r="AX141" s="108"/>
      <c r="AY141" s="108"/>
      <c r="AZ141" s="108"/>
      <c r="BA141" s="108"/>
      <c r="BB141" s="108"/>
      <c r="BC141" s="108"/>
      <c r="BD141" s="108"/>
      <c r="BE141" s="108"/>
      <c r="BF141" s="108"/>
      <c r="BG141" s="108"/>
      <c r="BH141" s="108"/>
      <c r="BI141" s="108"/>
      <c r="BJ141" s="108"/>
      <c r="BK141" s="108"/>
      <c r="BL141" s="108"/>
      <c r="BM141" s="108"/>
      <c r="BN141" s="108"/>
      <c r="BO141" s="108"/>
      <c r="BP141" s="108"/>
      <c r="BQ141" s="108"/>
      <c r="BR141" s="108"/>
      <c r="BS141" s="108"/>
      <c r="BT141" s="108"/>
      <c r="BU141" s="108"/>
      <c r="BV141" s="108"/>
      <c r="BW141" s="108"/>
      <c r="BX141" s="108"/>
      <c r="BY141" s="108"/>
      <c r="BZ141" s="108"/>
      <c r="CA141" s="108"/>
      <c r="CB141" s="108"/>
      <c r="CC141" s="108"/>
      <c r="CD141" s="108"/>
    </row>
    <row r="142" spans="1:82">
      <c r="A142" s="126" t="s">
        <v>101</v>
      </c>
      <c r="B142" s="47"/>
      <c r="C142" s="59">
        <v>37210676.487455167</v>
      </c>
      <c r="D142" s="59">
        <v>37281732.437179148</v>
      </c>
      <c r="E142" s="59">
        <v>37281732.437179148</v>
      </c>
      <c r="F142" s="59">
        <v>37354406.009653173</v>
      </c>
      <c r="G142" s="59">
        <v>37327050.986809433</v>
      </c>
      <c r="H142" s="59">
        <v>37099380.254946262</v>
      </c>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08"/>
      <c r="AH142" s="108"/>
      <c r="AI142" s="108"/>
      <c r="AJ142" s="108"/>
      <c r="AK142" s="108"/>
      <c r="AL142" s="108"/>
      <c r="AM142" s="108"/>
      <c r="AN142" s="108"/>
      <c r="AO142" s="108"/>
      <c r="AP142" s="108"/>
      <c r="AQ142" s="108"/>
      <c r="AR142" s="108"/>
      <c r="AS142" s="108"/>
      <c r="AT142" s="108"/>
      <c r="AU142" s="108"/>
      <c r="AV142" s="108"/>
      <c r="AW142" s="108"/>
      <c r="AX142" s="108"/>
      <c r="AY142" s="108"/>
      <c r="AZ142" s="108"/>
      <c r="BA142" s="108"/>
      <c r="BB142" s="108"/>
      <c r="BC142" s="108"/>
      <c r="BD142" s="108"/>
      <c r="BE142" s="108"/>
      <c r="BF142" s="108"/>
      <c r="BG142" s="108"/>
      <c r="BH142" s="108"/>
      <c r="BI142" s="108"/>
      <c r="BJ142" s="108"/>
      <c r="BK142" s="108"/>
      <c r="BL142" s="108"/>
      <c r="BM142" s="108"/>
      <c r="BN142" s="108"/>
      <c r="BO142" s="108"/>
      <c r="BP142" s="108"/>
      <c r="BQ142" s="108"/>
      <c r="BR142" s="108"/>
      <c r="BS142" s="108"/>
      <c r="BT142" s="108"/>
      <c r="BU142" s="108"/>
      <c r="BV142" s="108"/>
      <c r="BW142" s="108"/>
      <c r="BX142" s="108"/>
      <c r="BY142" s="108"/>
      <c r="BZ142" s="108"/>
      <c r="CA142" s="108"/>
      <c r="CB142" s="108"/>
      <c r="CC142" s="108"/>
      <c r="CD142" s="108"/>
    </row>
    <row r="143" spans="1:82">
      <c r="A143" s="47" t="s">
        <v>197</v>
      </c>
      <c r="B143" s="47"/>
      <c r="C143" s="59">
        <v>287174844.94977504</v>
      </c>
      <c r="D143" s="59">
        <v>288562077.92695147</v>
      </c>
      <c r="E143" s="59">
        <v>288562077.92695147</v>
      </c>
      <c r="F143" s="59">
        <v>286382757.36369705</v>
      </c>
      <c r="G143" s="59">
        <v>291171655.94554818</v>
      </c>
      <c r="H143" s="59">
        <v>293914998.98258251</v>
      </c>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108"/>
      <c r="AI143" s="108"/>
      <c r="AJ143" s="108"/>
      <c r="AK143" s="108"/>
      <c r="AL143" s="108"/>
      <c r="AM143" s="108"/>
      <c r="AN143" s="108"/>
      <c r="AO143" s="108"/>
      <c r="AP143" s="108"/>
      <c r="AQ143" s="108"/>
      <c r="AR143" s="108"/>
      <c r="AS143" s="108"/>
      <c r="AT143" s="108"/>
      <c r="AU143" s="108"/>
      <c r="AV143" s="108"/>
      <c r="AW143" s="108"/>
      <c r="AX143" s="108"/>
      <c r="AY143" s="108"/>
      <c r="AZ143" s="108"/>
      <c r="BA143" s="108"/>
      <c r="BB143" s="108"/>
      <c r="BC143" s="108"/>
      <c r="BD143" s="108"/>
      <c r="BE143" s="108"/>
      <c r="BF143" s="108"/>
      <c r="BG143" s="108"/>
      <c r="BH143" s="108"/>
      <c r="BI143" s="108"/>
      <c r="BJ143" s="108"/>
      <c r="BK143" s="108"/>
      <c r="BL143" s="108"/>
      <c r="BM143" s="108"/>
      <c r="BN143" s="108"/>
      <c r="BO143" s="108"/>
      <c r="BP143" s="108"/>
      <c r="BQ143" s="108"/>
      <c r="BR143" s="108"/>
      <c r="BS143" s="108"/>
      <c r="BT143" s="108"/>
      <c r="BU143" s="108"/>
      <c r="BV143" s="108"/>
      <c r="BW143" s="108"/>
      <c r="BX143" s="108"/>
      <c r="BY143" s="108"/>
      <c r="BZ143" s="108"/>
      <c r="CA143" s="108"/>
      <c r="CB143" s="108"/>
      <c r="CC143" s="108"/>
      <c r="CD143" s="108"/>
    </row>
    <row r="144" spans="1:82">
      <c r="A144" s="70"/>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108"/>
      <c r="AI144" s="108"/>
      <c r="AJ144" s="108"/>
      <c r="AK144" s="108"/>
      <c r="AL144" s="108"/>
      <c r="AM144" s="108"/>
      <c r="AN144" s="108"/>
      <c r="AO144" s="108"/>
      <c r="AP144" s="108"/>
      <c r="AQ144" s="108"/>
      <c r="AR144" s="108"/>
      <c r="AS144" s="108"/>
      <c r="AT144" s="108"/>
      <c r="AU144" s="108"/>
      <c r="AV144" s="108"/>
      <c r="AW144" s="108"/>
      <c r="AX144" s="108"/>
      <c r="AY144" s="108"/>
      <c r="AZ144" s="108"/>
      <c r="BA144" s="108"/>
      <c r="BB144" s="108"/>
      <c r="BC144" s="108"/>
      <c r="BD144" s="108"/>
      <c r="BE144" s="108"/>
      <c r="BF144" s="108"/>
      <c r="BG144" s="108"/>
      <c r="BH144" s="108"/>
      <c r="BI144" s="108"/>
      <c r="BJ144" s="108"/>
      <c r="BK144" s="108"/>
      <c r="BL144" s="108"/>
      <c r="BM144" s="108"/>
      <c r="BN144" s="108"/>
      <c r="BO144" s="108"/>
      <c r="BP144" s="108"/>
      <c r="BQ144" s="108"/>
      <c r="BR144" s="108"/>
      <c r="BS144" s="108"/>
      <c r="BT144" s="108"/>
      <c r="BU144" s="108"/>
      <c r="BV144" s="108"/>
      <c r="BW144" s="108"/>
      <c r="BX144" s="108"/>
      <c r="BY144" s="108"/>
      <c r="BZ144" s="108"/>
      <c r="CA144" s="108"/>
      <c r="CB144" s="108"/>
      <c r="CC144" s="108"/>
      <c r="CD144" s="108"/>
    </row>
    <row r="145" spans="1:82">
      <c r="A145" s="339" t="s">
        <v>9</v>
      </c>
      <c r="B145" s="342"/>
      <c r="C145" s="341" t="s">
        <v>421</v>
      </c>
      <c r="D145" s="341" t="s">
        <v>396</v>
      </c>
      <c r="E145" s="341" t="s">
        <v>397</v>
      </c>
      <c r="F145" s="341" t="s">
        <v>360</v>
      </c>
      <c r="G145" s="341" t="s">
        <v>347</v>
      </c>
      <c r="H145" s="341" t="s">
        <v>292</v>
      </c>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8"/>
      <c r="BR145" s="108"/>
      <c r="BS145" s="108"/>
      <c r="BT145" s="108"/>
      <c r="BU145" s="108"/>
      <c r="BV145" s="108"/>
      <c r="BW145" s="108"/>
      <c r="BX145" s="108"/>
      <c r="BY145" s="108"/>
      <c r="BZ145" s="108"/>
      <c r="CA145" s="108"/>
      <c r="CB145" s="108"/>
      <c r="CC145" s="108"/>
      <c r="CD145" s="108"/>
    </row>
    <row r="146" spans="1:82">
      <c r="A146" s="335" t="s">
        <v>369</v>
      </c>
      <c r="B146" s="343"/>
      <c r="C146" s="344"/>
      <c r="D146" s="344"/>
      <c r="E146" s="344"/>
      <c r="F146" s="344"/>
      <c r="G146" s="344"/>
      <c r="H146" s="344"/>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108"/>
      <c r="AI146" s="108"/>
      <c r="AJ146" s="108"/>
      <c r="AK146" s="108"/>
      <c r="AL146" s="108"/>
      <c r="AM146" s="108"/>
      <c r="AN146" s="108"/>
      <c r="AO146" s="108"/>
      <c r="AP146" s="108"/>
      <c r="AQ146" s="108"/>
      <c r="AR146" s="108"/>
      <c r="AS146" s="108"/>
      <c r="AT146" s="108"/>
      <c r="AU146" s="108"/>
      <c r="AV146" s="108"/>
      <c r="AW146" s="108"/>
      <c r="AX146" s="108"/>
      <c r="AY146" s="108"/>
      <c r="AZ146" s="108"/>
      <c r="BA146" s="108"/>
      <c r="BB146" s="108"/>
      <c r="BC146" s="108"/>
      <c r="BD146" s="108"/>
      <c r="BE146" s="108"/>
      <c r="BF146" s="108"/>
      <c r="BG146" s="108"/>
      <c r="BH146" s="108"/>
      <c r="BI146" s="108"/>
      <c r="BJ146" s="108"/>
      <c r="BK146" s="108"/>
      <c r="BL146" s="108"/>
      <c r="BM146" s="108"/>
      <c r="BN146" s="108"/>
      <c r="BO146" s="108"/>
      <c r="BP146" s="108"/>
      <c r="BQ146" s="108"/>
      <c r="BR146" s="108"/>
      <c r="BS146" s="108"/>
      <c r="BT146" s="108"/>
      <c r="BU146" s="108"/>
      <c r="BV146" s="108"/>
      <c r="BW146" s="108"/>
      <c r="BX146" s="108"/>
      <c r="BY146" s="108"/>
      <c r="BZ146" s="108"/>
      <c r="CA146" s="108"/>
      <c r="CB146" s="108"/>
      <c r="CC146" s="108"/>
      <c r="CD146" s="108"/>
    </row>
    <row r="147" spans="1:82">
      <c r="A147" s="53" t="s">
        <v>32</v>
      </c>
      <c r="B147" s="53"/>
      <c r="C147" s="127">
        <v>4526776.1808731426</v>
      </c>
      <c r="D147" s="127">
        <v>17272761.703507043</v>
      </c>
      <c r="E147" s="127">
        <v>4480142.4813083103</v>
      </c>
      <c r="F147" s="127">
        <v>4306954.7476565326</v>
      </c>
      <c r="G147" s="127">
        <v>4290390.3796774773</v>
      </c>
      <c r="H147" s="127">
        <v>4195274.0948647233</v>
      </c>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08"/>
      <c r="AY147" s="108"/>
      <c r="AZ147" s="108"/>
      <c r="BA147" s="108"/>
      <c r="BB147" s="108"/>
      <c r="BC147" s="108"/>
      <c r="BD147" s="108"/>
      <c r="BE147" s="108"/>
      <c r="BF147" s="108"/>
      <c r="BG147" s="108"/>
      <c r="BH147" s="108"/>
      <c r="BI147" s="108"/>
      <c r="BJ147" s="108"/>
      <c r="BK147" s="108"/>
      <c r="BL147" s="108"/>
      <c r="BM147" s="108"/>
      <c r="BN147" s="108"/>
      <c r="BO147" s="108"/>
      <c r="BP147" s="108"/>
      <c r="BQ147" s="108"/>
      <c r="BR147" s="108"/>
      <c r="BS147" s="108"/>
      <c r="BT147" s="108"/>
      <c r="BU147" s="108"/>
      <c r="BV147" s="108"/>
      <c r="BW147" s="108"/>
      <c r="BX147" s="108"/>
      <c r="BY147" s="108"/>
      <c r="BZ147" s="108"/>
      <c r="CA147" s="108"/>
      <c r="CB147" s="108"/>
      <c r="CC147" s="108"/>
      <c r="CD147" s="108"/>
    </row>
    <row r="148" spans="1:82">
      <c r="A148" s="55" t="s">
        <v>33</v>
      </c>
      <c r="B148" s="55"/>
      <c r="C148" s="128">
        <v>-3219491.0084387641</v>
      </c>
      <c r="D148" s="128">
        <v>-11172483.782137586</v>
      </c>
      <c r="E148" s="128">
        <v>-2752904.6885280861</v>
      </c>
      <c r="F148" s="128">
        <v>-2663229.502575417</v>
      </c>
      <c r="G148" s="128">
        <v>-2630120.54324196</v>
      </c>
      <c r="H148" s="128">
        <v>-3126229.0477921232</v>
      </c>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08"/>
      <c r="AH148" s="108"/>
      <c r="AI148" s="108"/>
      <c r="AJ148" s="108"/>
      <c r="AK148" s="108"/>
      <c r="AL148" s="108"/>
      <c r="AM148" s="108"/>
      <c r="AN148" s="108"/>
      <c r="AO148" s="108"/>
      <c r="AP148" s="108"/>
      <c r="AQ148" s="108"/>
      <c r="AR148" s="108"/>
      <c r="AS148" s="108"/>
      <c r="AT148" s="108"/>
      <c r="AU148" s="108"/>
      <c r="AV148" s="108"/>
      <c r="AW148" s="108"/>
      <c r="AX148" s="108"/>
      <c r="AY148" s="108"/>
      <c r="AZ148" s="108"/>
      <c r="BA148" s="108"/>
      <c r="BB148" s="108"/>
      <c r="BC148" s="108"/>
      <c r="BD148" s="108"/>
      <c r="BE148" s="108"/>
      <c r="BF148" s="108"/>
      <c r="BG148" s="108"/>
      <c r="BH148" s="108"/>
      <c r="BI148" s="108"/>
      <c r="BJ148" s="108"/>
      <c r="BK148" s="108"/>
      <c r="BL148" s="108"/>
      <c r="BM148" s="108"/>
      <c r="BN148" s="108"/>
      <c r="BO148" s="108"/>
      <c r="BP148" s="108"/>
      <c r="BQ148" s="108"/>
      <c r="BR148" s="108"/>
      <c r="BS148" s="108"/>
      <c r="BT148" s="108"/>
      <c r="BU148" s="108"/>
      <c r="BV148" s="108"/>
      <c r="BW148" s="108"/>
      <c r="BX148" s="108"/>
      <c r="BY148" s="108"/>
      <c r="BZ148" s="108"/>
      <c r="CA148" s="108"/>
      <c r="CB148" s="108"/>
      <c r="CC148" s="108"/>
      <c r="CD148" s="108"/>
    </row>
    <row r="149" spans="1:82">
      <c r="A149" s="53" t="s">
        <v>34</v>
      </c>
      <c r="B149" s="53"/>
      <c r="C149" s="127">
        <v>1307285.1724343791</v>
      </c>
      <c r="D149" s="127">
        <v>6100277.9213694567</v>
      </c>
      <c r="E149" s="127">
        <v>1727237.792780224</v>
      </c>
      <c r="F149" s="127">
        <v>1643725.245081116</v>
      </c>
      <c r="G149" s="127">
        <v>1660269.8364355171</v>
      </c>
      <c r="H149" s="127">
        <v>1069045.0470726001</v>
      </c>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108"/>
      <c r="AI149" s="108"/>
      <c r="AJ149" s="108"/>
      <c r="AK149" s="108"/>
      <c r="AL149" s="108"/>
      <c r="AM149" s="108"/>
      <c r="AN149" s="108"/>
      <c r="AO149" s="108"/>
      <c r="AP149" s="108"/>
      <c r="AQ149" s="108"/>
      <c r="AR149" s="108"/>
      <c r="AS149" s="108"/>
      <c r="AT149" s="108"/>
      <c r="AU149" s="108"/>
      <c r="AV149" s="108"/>
      <c r="AW149" s="108"/>
      <c r="AX149" s="108"/>
      <c r="AY149" s="108"/>
      <c r="AZ149" s="108"/>
      <c r="BA149" s="108"/>
      <c r="BB149" s="108"/>
      <c r="BC149" s="108"/>
      <c r="BD149" s="108"/>
      <c r="BE149" s="108"/>
      <c r="BF149" s="108"/>
      <c r="BG149" s="108"/>
      <c r="BH149" s="108"/>
      <c r="BI149" s="108"/>
      <c r="BJ149" s="108"/>
      <c r="BK149" s="108"/>
      <c r="BL149" s="108"/>
      <c r="BM149" s="108"/>
      <c r="BN149" s="108"/>
      <c r="BO149" s="108"/>
      <c r="BP149" s="108"/>
      <c r="BQ149" s="108"/>
      <c r="BR149" s="108"/>
      <c r="BS149" s="108"/>
      <c r="BT149" s="108"/>
      <c r="BU149" s="108"/>
      <c r="BV149" s="108"/>
      <c r="BW149" s="108"/>
      <c r="BX149" s="108"/>
      <c r="BY149" s="108"/>
      <c r="BZ149" s="108"/>
      <c r="CA149" s="108"/>
      <c r="CB149" s="108"/>
      <c r="CC149" s="108"/>
      <c r="CD149" s="108"/>
    </row>
    <row r="150" spans="1:82">
      <c r="A150" s="47" t="s">
        <v>152</v>
      </c>
      <c r="B150" s="47"/>
      <c r="C150" s="128">
        <v>-272031.82553980302</v>
      </c>
      <c r="D150" s="128">
        <v>-1010088.176083809</v>
      </c>
      <c r="E150" s="128">
        <v>-262394.053554326</v>
      </c>
      <c r="F150" s="128">
        <v>-252353.23957690599</v>
      </c>
      <c r="G150" s="128">
        <v>-286011.24542620103</v>
      </c>
      <c r="H150" s="128">
        <v>-209329.637526376</v>
      </c>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8"/>
      <c r="AY150" s="108"/>
      <c r="AZ150" s="108"/>
      <c r="BA150" s="108"/>
      <c r="BB150" s="108"/>
      <c r="BC150" s="108"/>
      <c r="BD150" s="108"/>
      <c r="BE150" s="108"/>
      <c r="BF150" s="108"/>
      <c r="BG150" s="108"/>
      <c r="BH150" s="108"/>
      <c r="BI150" s="108"/>
      <c r="BJ150" s="108"/>
      <c r="BK150" s="108"/>
      <c r="BL150" s="108"/>
      <c r="BM150" s="108"/>
      <c r="BN150" s="108"/>
      <c r="BO150" s="108"/>
      <c r="BP150" s="108"/>
      <c r="BQ150" s="108"/>
      <c r="BR150" s="108"/>
      <c r="BS150" s="108"/>
      <c r="BT150" s="108"/>
      <c r="BU150" s="108"/>
      <c r="BV150" s="108"/>
      <c r="BW150" s="108"/>
      <c r="BX150" s="108"/>
      <c r="BY150" s="108"/>
      <c r="BZ150" s="108"/>
      <c r="CA150" s="108"/>
      <c r="CB150" s="108"/>
      <c r="CC150" s="108"/>
      <c r="CD150" s="108"/>
    </row>
    <row r="151" spans="1:82">
      <c r="A151" s="47" t="s">
        <v>427</v>
      </c>
      <c r="B151" s="47"/>
      <c r="C151" s="128">
        <v>-25394.620981189</v>
      </c>
      <c r="D151" s="128">
        <v>-116088.361312806</v>
      </c>
      <c r="E151" s="128">
        <v>-27876.294330453002</v>
      </c>
      <c r="F151" s="128">
        <v>-14543.909883545</v>
      </c>
      <c r="G151" s="128">
        <v>-58317.989234558001</v>
      </c>
      <c r="H151" s="128">
        <v>-15350.167864249999</v>
      </c>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8"/>
      <c r="AL151" s="108"/>
      <c r="AM151" s="108"/>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8"/>
      <c r="BR151" s="108"/>
      <c r="BS151" s="108"/>
      <c r="BT151" s="108"/>
      <c r="BU151" s="108"/>
      <c r="BV151" s="108"/>
      <c r="BW151" s="108"/>
      <c r="BX151" s="108"/>
      <c r="BY151" s="108"/>
      <c r="BZ151" s="108"/>
      <c r="CA151" s="108"/>
      <c r="CB151" s="108"/>
      <c r="CC151" s="108"/>
      <c r="CD151" s="108"/>
    </row>
    <row r="152" spans="1:82">
      <c r="A152" s="66" t="s">
        <v>36</v>
      </c>
      <c r="B152" s="66"/>
      <c r="C152" s="127">
        <v>1009858.725913387</v>
      </c>
      <c r="D152" s="127">
        <v>4974101.3839728422</v>
      </c>
      <c r="E152" s="127">
        <v>1436967.4448954449</v>
      </c>
      <c r="F152" s="127">
        <v>1376828.095620665</v>
      </c>
      <c r="G152" s="127">
        <v>1315940.601774758</v>
      </c>
      <c r="H152" s="127">
        <v>844365.24168197403</v>
      </c>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108"/>
      <c r="AN152" s="108"/>
      <c r="AO152" s="108"/>
      <c r="AP152" s="108"/>
      <c r="AQ152" s="108"/>
      <c r="AR152" s="108"/>
      <c r="AS152" s="108"/>
      <c r="AT152" s="108"/>
      <c r="AU152" s="108"/>
      <c r="AV152" s="108"/>
      <c r="AW152" s="108"/>
      <c r="AX152" s="108"/>
      <c r="AY152" s="108"/>
      <c r="AZ152" s="108"/>
      <c r="BA152" s="108"/>
      <c r="BB152" s="108"/>
      <c r="BC152" s="108"/>
      <c r="BD152" s="108"/>
      <c r="BE152" s="108"/>
      <c r="BF152" s="108"/>
      <c r="BG152" s="108"/>
      <c r="BH152" s="108"/>
      <c r="BI152" s="108"/>
      <c r="BJ152" s="108"/>
      <c r="BK152" s="108"/>
      <c r="BL152" s="108"/>
      <c r="BM152" s="108"/>
      <c r="BN152" s="108"/>
      <c r="BO152" s="108"/>
      <c r="BP152" s="108"/>
      <c r="BQ152" s="108"/>
      <c r="BR152" s="108"/>
      <c r="BS152" s="108"/>
      <c r="BT152" s="108"/>
      <c r="BU152" s="108"/>
      <c r="BV152" s="108"/>
      <c r="BW152" s="108"/>
      <c r="BX152" s="108"/>
      <c r="BY152" s="108"/>
      <c r="BZ152" s="108"/>
      <c r="CA152" s="108"/>
      <c r="CB152" s="108"/>
      <c r="CC152" s="108"/>
      <c r="CD152" s="108"/>
    </row>
    <row r="153" spans="1:82">
      <c r="A153" s="55" t="s">
        <v>81</v>
      </c>
      <c r="B153" s="55"/>
      <c r="C153" s="63">
        <v>122359.364847262</v>
      </c>
      <c r="D153" s="63">
        <v>397152.524699</v>
      </c>
      <c r="E153" s="63">
        <v>61302.409980388002</v>
      </c>
      <c r="F153" s="63">
        <v>98232.782517935993</v>
      </c>
      <c r="G153" s="63">
        <v>108212.449125229</v>
      </c>
      <c r="H153" s="63">
        <v>129404.883075447</v>
      </c>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8"/>
      <c r="AY153" s="108"/>
      <c r="AZ153" s="108"/>
      <c r="BA153" s="108"/>
      <c r="BB153" s="108"/>
      <c r="BC153" s="108"/>
      <c r="BD153" s="108"/>
      <c r="BE153" s="108"/>
      <c r="BF153" s="108"/>
      <c r="BG153" s="108"/>
      <c r="BH153" s="108"/>
      <c r="BI153" s="108"/>
      <c r="BJ153" s="108"/>
      <c r="BK153" s="108"/>
      <c r="BL153" s="108"/>
      <c r="BM153" s="108"/>
      <c r="BN153" s="108"/>
      <c r="BO153" s="108"/>
      <c r="BP153" s="108"/>
      <c r="BQ153" s="108"/>
      <c r="BR153" s="108"/>
      <c r="BS153" s="108"/>
      <c r="BT153" s="108"/>
      <c r="BU153" s="108"/>
      <c r="BV153" s="108"/>
      <c r="BW153" s="108"/>
      <c r="BX153" s="108"/>
      <c r="BY153" s="108"/>
      <c r="BZ153" s="108"/>
      <c r="CA153" s="108"/>
      <c r="CB153" s="108"/>
      <c r="CC153" s="108"/>
      <c r="CD153" s="108"/>
    </row>
    <row r="154" spans="1:82">
      <c r="A154" s="55" t="s">
        <v>37</v>
      </c>
      <c r="B154" s="55"/>
      <c r="C154" s="63">
        <v>-69105.956735796004</v>
      </c>
      <c r="D154" s="63">
        <v>-110714.706203339</v>
      </c>
      <c r="E154" s="63">
        <v>-84134.765379254997</v>
      </c>
      <c r="F154" s="63">
        <v>62000.820702598998</v>
      </c>
      <c r="G154" s="63">
        <v>-41802.816336921998</v>
      </c>
      <c r="H154" s="63">
        <v>-46777.945189760998</v>
      </c>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108"/>
      <c r="AN154" s="108"/>
      <c r="AO154" s="108"/>
      <c r="AP154" s="108"/>
      <c r="AQ154" s="108"/>
      <c r="AR154" s="108"/>
      <c r="AS154" s="108"/>
      <c r="AT154" s="108"/>
      <c r="AU154" s="108"/>
      <c r="AV154" s="108"/>
      <c r="AW154" s="108"/>
      <c r="AX154" s="108"/>
      <c r="AY154" s="108"/>
      <c r="AZ154" s="108"/>
      <c r="BA154" s="108"/>
      <c r="BB154" s="108"/>
      <c r="BC154" s="108"/>
      <c r="BD154" s="108"/>
      <c r="BE154" s="108"/>
      <c r="BF154" s="108"/>
      <c r="BG154" s="108"/>
      <c r="BH154" s="108"/>
      <c r="BI154" s="108"/>
      <c r="BJ154" s="108"/>
      <c r="BK154" s="108"/>
      <c r="BL154" s="108"/>
      <c r="BM154" s="108"/>
      <c r="BN154" s="108"/>
      <c r="BO154" s="108"/>
      <c r="BP154" s="108"/>
      <c r="BQ154" s="108"/>
      <c r="BR154" s="108"/>
      <c r="BS154" s="108"/>
      <c r="BT154" s="108"/>
      <c r="BU154" s="108"/>
      <c r="BV154" s="108"/>
      <c r="BW154" s="108"/>
      <c r="BX154" s="108"/>
      <c r="BY154" s="108"/>
      <c r="BZ154" s="108"/>
      <c r="CA154" s="108"/>
      <c r="CB154" s="108"/>
      <c r="CC154" s="108"/>
      <c r="CD154" s="108"/>
    </row>
    <row r="155" spans="1:82">
      <c r="A155" s="53" t="s">
        <v>38</v>
      </c>
      <c r="B155" s="53"/>
      <c r="C155" s="127">
        <v>1063112.1340248529</v>
      </c>
      <c r="D155" s="127">
        <v>5260539.2024685033</v>
      </c>
      <c r="E155" s="127">
        <v>1414135.0894965781</v>
      </c>
      <c r="F155" s="127">
        <v>1537061.6988412</v>
      </c>
      <c r="G155" s="127">
        <v>1382350.234563065</v>
      </c>
      <c r="H155" s="127">
        <v>926992.17956765997</v>
      </c>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8"/>
      <c r="AY155" s="108"/>
      <c r="AZ155" s="108"/>
      <c r="BA155" s="108"/>
      <c r="BB155" s="108"/>
      <c r="BC155" s="108"/>
      <c r="BD155" s="108"/>
      <c r="BE155" s="108"/>
      <c r="BF155" s="108"/>
      <c r="BG155" s="108"/>
      <c r="BH155" s="108"/>
      <c r="BI155" s="108"/>
      <c r="BJ155" s="108"/>
      <c r="BK155" s="108"/>
      <c r="BL155" s="108"/>
      <c r="BM155" s="108"/>
      <c r="BN155" s="108"/>
      <c r="BO155" s="108"/>
      <c r="BP155" s="108"/>
      <c r="BQ155" s="108"/>
      <c r="BR155" s="108"/>
      <c r="BS155" s="108"/>
      <c r="BT155" s="108"/>
      <c r="BU155" s="108"/>
      <c r="BV155" s="108"/>
      <c r="BW155" s="108"/>
      <c r="BX155" s="108"/>
      <c r="BY155" s="108"/>
      <c r="BZ155" s="108"/>
      <c r="CA155" s="108"/>
      <c r="CB155" s="108"/>
      <c r="CC155" s="108"/>
      <c r="CD155" s="108"/>
    </row>
    <row r="156" spans="1:82">
      <c r="A156" s="57"/>
      <c r="B156" s="57"/>
      <c r="C156" s="61"/>
      <c r="D156" s="61"/>
      <c r="E156" s="61"/>
      <c r="F156" s="61"/>
      <c r="G156" s="61"/>
      <c r="H156" s="61"/>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8"/>
      <c r="AY156" s="108"/>
      <c r="AZ156" s="108"/>
      <c r="BA156" s="108"/>
      <c r="BB156" s="108"/>
      <c r="BC156" s="108"/>
      <c r="BD156" s="108"/>
      <c r="BE156" s="108"/>
      <c r="BF156" s="108"/>
      <c r="BG156" s="108"/>
      <c r="BH156" s="108"/>
      <c r="BI156" s="108"/>
      <c r="BJ156" s="108"/>
      <c r="BK156" s="108"/>
      <c r="BL156" s="108"/>
      <c r="BM156" s="108"/>
      <c r="BN156" s="108"/>
      <c r="BO156" s="108"/>
      <c r="BP156" s="108"/>
      <c r="BQ156" s="108"/>
      <c r="BR156" s="108"/>
      <c r="BS156" s="108"/>
      <c r="BT156" s="108"/>
      <c r="BU156" s="108"/>
      <c r="BV156" s="108"/>
      <c r="BW156" s="108"/>
      <c r="BX156" s="108"/>
      <c r="BY156" s="108"/>
      <c r="BZ156" s="108"/>
      <c r="CA156" s="108"/>
      <c r="CB156" s="108"/>
      <c r="CC156" s="108"/>
      <c r="CD156" s="108"/>
    </row>
    <row r="157" spans="1:82">
      <c r="A157" s="337" t="s">
        <v>193</v>
      </c>
      <c r="B157" s="338"/>
      <c r="C157" s="340">
        <v>0.71121055687312018</v>
      </c>
      <c r="D157" s="340">
        <v>0.64682671908043154</v>
      </c>
      <c r="E157" s="340">
        <v>0.6144681112293936</v>
      </c>
      <c r="F157" s="340">
        <v>0.61835558036092975</v>
      </c>
      <c r="G157" s="340">
        <v>0.61302592782703258</v>
      </c>
      <c r="H157" s="340">
        <v>0.74517873614475449</v>
      </c>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108"/>
      <c r="AI157" s="108"/>
      <c r="AJ157" s="108"/>
      <c r="AK157" s="108"/>
      <c r="AL157" s="108"/>
      <c r="AM157" s="108"/>
      <c r="AN157" s="108"/>
      <c r="AO157" s="108"/>
      <c r="AP157" s="108"/>
      <c r="AQ157" s="108"/>
      <c r="AR157" s="108"/>
      <c r="AS157" s="108"/>
      <c r="AT157" s="108"/>
      <c r="AU157" s="108"/>
      <c r="AV157" s="108"/>
      <c r="AW157" s="108"/>
      <c r="AX157" s="108"/>
      <c r="AY157" s="108"/>
      <c r="AZ157" s="108"/>
      <c r="BA157" s="108"/>
      <c r="BB157" s="108"/>
      <c r="BC157" s="108"/>
      <c r="BD157" s="108"/>
      <c r="BE157" s="108"/>
      <c r="BF157" s="108"/>
      <c r="BG157" s="108"/>
      <c r="BH157" s="108"/>
      <c r="BI157" s="108"/>
      <c r="BJ157" s="108"/>
      <c r="BK157" s="108"/>
      <c r="BL157" s="108"/>
      <c r="BM157" s="108"/>
      <c r="BN157" s="108"/>
      <c r="BO157" s="108"/>
      <c r="BP157" s="108"/>
      <c r="BQ157" s="108"/>
      <c r="BR157" s="108"/>
      <c r="BS157" s="108"/>
      <c r="BT157" s="108"/>
      <c r="BU157" s="108"/>
      <c r="BV157" s="108"/>
      <c r="BW157" s="108"/>
      <c r="BX157" s="108"/>
      <c r="BY157" s="108"/>
      <c r="BZ157" s="108"/>
      <c r="CA157" s="108"/>
      <c r="CB157" s="108"/>
      <c r="CC157" s="108"/>
      <c r="CD157" s="108"/>
    </row>
    <row r="158" spans="1:82">
      <c r="A158" s="126" t="s">
        <v>101</v>
      </c>
      <c r="B158" s="47"/>
      <c r="C158" s="59">
        <v>37210676.487455167</v>
      </c>
      <c r="D158" s="59">
        <v>37281732.437179148</v>
      </c>
      <c r="E158" s="59">
        <v>37281732.437179148</v>
      </c>
      <c r="F158" s="59">
        <v>37354406.009653173</v>
      </c>
      <c r="G158" s="59">
        <v>37327050.986809433</v>
      </c>
      <c r="H158" s="59">
        <v>37099380.254946262</v>
      </c>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108"/>
      <c r="AI158" s="108"/>
      <c r="AJ158" s="108"/>
      <c r="AK158" s="108"/>
      <c r="AL158" s="108"/>
      <c r="AM158" s="108"/>
      <c r="AN158" s="108"/>
      <c r="AO158" s="108"/>
      <c r="AP158" s="108"/>
      <c r="AQ158" s="108"/>
      <c r="AR158" s="108"/>
      <c r="AS158" s="108"/>
      <c r="AT158" s="108"/>
      <c r="AU158" s="108"/>
      <c r="AV158" s="108"/>
      <c r="AW158" s="108"/>
      <c r="AX158" s="108"/>
      <c r="AY158" s="108"/>
      <c r="AZ158" s="108"/>
      <c r="BA158" s="108"/>
      <c r="BB158" s="108"/>
      <c r="BC158" s="108"/>
      <c r="BD158" s="108"/>
      <c r="BE158" s="108"/>
      <c r="BF158" s="108"/>
      <c r="BG158" s="108"/>
      <c r="BH158" s="108"/>
      <c r="BI158" s="108"/>
      <c r="BJ158" s="108"/>
      <c r="BK158" s="108"/>
      <c r="BL158" s="108"/>
      <c r="BM158" s="108"/>
      <c r="BN158" s="108"/>
      <c r="BO158" s="108"/>
      <c r="BP158" s="108"/>
      <c r="BQ158" s="108"/>
      <c r="BR158" s="108"/>
      <c r="BS158" s="108"/>
      <c r="BT158" s="108"/>
      <c r="BU158" s="108"/>
      <c r="BV158" s="108"/>
      <c r="BW158" s="108"/>
      <c r="BX158" s="108"/>
      <c r="BY158" s="108"/>
      <c r="BZ158" s="108"/>
      <c r="CA158" s="108"/>
      <c r="CB158" s="108"/>
      <c r="CC158" s="108"/>
      <c r="CD158" s="108"/>
    </row>
    <row r="159" spans="1:82">
      <c r="A159" s="47" t="s">
        <v>197</v>
      </c>
      <c r="B159" s="47"/>
      <c r="C159" s="59">
        <v>287174844.94977504</v>
      </c>
      <c r="D159" s="59">
        <v>288562077.92695147</v>
      </c>
      <c r="E159" s="59">
        <v>288562077.92695147</v>
      </c>
      <c r="F159" s="59">
        <v>286382757.36369705</v>
      </c>
      <c r="G159" s="59">
        <v>291171655.94554818</v>
      </c>
      <c r="H159" s="59">
        <v>293914998.98258251</v>
      </c>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108"/>
      <c r="AI159" s="108"/>
      <c r="AJ159" s="108"/>
      <c r="AK159" s="108"/>
      <c r="AL159" s="108"/>
      <c r="AM159" s="108"/>
      <c r="AN159" s="108"/>
      <c r="AO159" s="108"/>
      <c r="AP159" s="108"/>
      <c r="AQ159" s="108"/>
      <c r="AR159" s="108"/>
      <c r="AS159" s="108"/>
      <c r="AT159" s="108"/>
      <c r="AU159" s="108"/>
      <c r="AV159" s="108"/>
      <c r="AW159" s="108"/>
      <c r="AX159" s="108"/>
      <c r="AY159" s="108"/>
      <c r="AZ159" s="108"/>
      <c r="BA159" s="108"/>
      <c r="BB159" s="108"/>
      <c r="BC159" s="108"/>
      <c r="BD159" s="108"/>
      <c r="BE159" s="108"/>
      <c r="BF159" s="108"/>
      <c r="BG159" s="108"/>
      <c r="BH159" s="108"/>
      <c r="BI159" s="108"/>
      <c r="BJ159" s="108"/>
      <c r="BK159" s="108"/>
      <c r="BL159" s="108"/>
      <c r="BM159" s="108"/>
      <c r="BN159" s="108"/>
      <c r="BO159" s="108"/>
      <c r="BP159" s="108"/>
      <c r="BQ159" s="108"/>
      <c r="BR159" s="108"/>
      <c r="BS159" s="108"/>
      <c r="BT159" s="108"/>
      <c r="BU159" s="108"/>
      <c r="BV159" s="108"/>
      <c r="BW159" s="108"/>
      <c r="BX159" s="108"/>
      <c r="BY159" s="108"/>
      <c r="BZ159" s="108"/>
      <c r="CA159" s="108"/>
      <c r="CB159" s="108"/>
      <c r="CC159" s="108"/>
      <c r="CD159" s="108"/>
    </row>
    <row r="160" spans="1:82">
      <c r="A160" s="70"/>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c r="AM160" s="108"/>
      <c r="AN160" s="108"/>
      <c r="AO160" s="108"/>
      <c r="AP160" s="108"/>
      <c r="AQ160" s="108"/>
      <c r="AR160" s="108"/>
      <c r="AS160" s="108"/>
      <c r="AT160" s="108"/>
      <c r="AU160" s="108"/>
      <c r="AV160" s="108"/>
      <c r="AW160" s="108"/>
      <c r="AX160" s="108"/>
      <c r="AY160" s="108"/>
      <c r="AZ160" s="108"/>
      <c r="BA160" s="108"/>
      <c r="BB160" s="108"/>
      <c r="BC160" s="108"/>
      <c r="BD160" s="108"/>
      <c r="BE160" s="108"/>
      <c r="BF160" s="108"/>
      <c r="BG160" s="108"/>
      <c r="BH160" s="108"/>
      <c r="BI160" s="108"/>
      <c r="BJ160" s="108"/>
      <c r="BK160" s="108"/>
      <c r="BL160" s="108"/>
      <c r="BM160" s="108"/>
      <c r="BN160" s="108"/>
      <c r="BO160" s="108"/>
      <c r="BP160" s="108"/>
      <c r="BQ160" s="108"/>
      <c r="BR160" s="108"/>
      <c r="BS160" s="108"/>
      <c r="BT160" s="108"/>
      <c r="BU160" s="108"/>
      <c r="BV160" s="108"/>
      <c r="BW160" s="108"/>
      <c r="BX160" s="108"/>
      <c r="BY160" s="108"/>
      <c r="BZ160" s="108"/>
      <c r="CA160" s="108"/>
      <c r="CB160" s="108"/>
      <c r="CC160" s="108"/>
      <c r="CD160" s="108"/>
    </row>
    <row r="161" spans="1:82">
      <c r="A161" s="339" t="s">
        <v>9</v>
      </c>
      <c r="B161" s="339"/>
      <c r="C161" s="341" t="s">
        <v>421</v>
      </c>
      <c r="D161" s="341" t="s">
        <v>396</v>
      </c>
      <c r="E161" s="341" t="s">
        <v>397</v>
      </c>
      <c r="F161" s="341" t="s">
        <v>360</v>
      </c>
      <c r="G161" s="341" t="s">
        <v>347</v>
      </c>
      <c r="H161" s="341" t="s">
        <v>292</v>
      </c>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8"/>
      <c r="AY161" s="108"/>
      <c r="AZ161" s="108"/>
      <c r="BA161" s="108"/>
      <c r="BB161" s="108"/>
      <c r="BC161" s="108"/>
      <c r="BD161" s="108"/>
      <c r="BE161" s="108"/>
      <c r="BF161" s="108"/>
      <c r="BG161" s="108"/>
      <c r="BH161" s="108"/>
      <c r="BI161" s="108"/>
      <c r="BJ161" s="108"/>
      <c r="BK161" s="108"/>
      <c r="BL161" s="108"/>
      <c r="BM161" s="108"/>
      <c r="BN161" s="108"/>
      <c r="BO161" s="108"/>
      <c r="BP161" s="108"/>
      <c r="BQ161" s="108"/>
      <c r="BR161" s="108"/>
      <c r="BS161" s="108"/>
      <c r="BT161" s="108"/>
      <c r="BU161" s="108"/>
      <c r="BV161" s="108"/>
      <c r="BW161" s="108"/>
      <c r="BX161" s="108"/>
      <c r="BY161" s="108"/>
      <c r="BZ161" s="108"/>
      <c r="CA161" s="108"/>
      <c r="CB161" s="108"/>
      <c r="CC161" s="108"/>
      <c r="CD161" s="108"/>
    </row>
    <row r="162" spans="1:82" ht="15.75">
      <c r="A162" s="335" t="s">
        <v>401</v>
      </c>
      <c r="B162" s="335"/>
      <c r="C162" s="336"/>
      <c r="D162" s="336"/>
      <c r="E162" s="336"/>
      <c r="F162" s="336"/>
      <c r="G162" s="336"/>
      <c r="H162" s="336"/>
      <c r="I162" s="108"/>
      <c r="J162" s="108"/>
      <c r="K162" s="108"/>
      <c r="L162" s="108"/>
      <c r="M162" s="108"/>
      <c r="N162" s="108"/>
      <c r="O162" s="108"/>
      <c r="P162" s="108"/>
      <c r="Q162" s="108"/>
      <c r="R162" s="108"/>
      <c r="S162" s="108"/>
      <c r="T162" s="108"/>
      <c r="U162" s="108"/>
      <c r="V162" s="108"/>
      <c r="W162" s="108"/>
      <c r="X162" s="108"/>
      <c r="Y162" s="108"/>
      <c r="Z162" s="108"/>
      <c r="AA162" s="108"/>
      <c r="AB162" s="108"/>
      <c r="AC162" s="108"/>
      <c r="AD162" s="108"/>
      <c r="AE162" s="108"/>
      <c r="AF162" s="108"/>
      <c r="AG162" s="108"/>
      <c r="AH162" s="108"/>
      <c r="AI162" s="108"/>
      <c r="AJ162" s="108"/>
      <c r="AK162" s="108"/>
      <c r="AL162" s="108"/>
      <c r="AM162" s="108"/>
      <c r="AN162" s="108"/>
      <c r="AO162" s="108"/>
      <c r="AP162" s="108"/>
      <c r="AQ162" s="108"/>
      <c r="AR162" s="108"/>
      <c r="AS162" s="108"/>
      <c r="AT162" s="108"/>
      <c r="AU162" s="108"/>
      <c r="AV162" s="108"/>
      <c r="AW162" s="108"/>
      <c r="AX162" s="108"/>
      <c r="AY162" s="108"/>
      <c r="AZ162" s="108"/>
      <c r="BA162" s="108"/>
      <c r="BB162" s="108"/>
      <c r="BC162" s="108"/>
      <c r="BD162" s="108"/>
      <c r="BE162" s="108"/>
      <c r="BF162" s="108"/>
      <c r="BG162" s="108"/>
      <c r="BH162" s="108"/>
      <c r="BI162" s="108"/>
      <c r="BJ162" s="108"/>
      <c r="BK162" s="108"/>
      <c r="BL162" s="108"/>
      <c r="BM162" s="108"/>
      <c r="BN162" s="108"/>
      <c r="BO162" s="108"/>
      <c r="BP162" s="108"/>
      <c r="BQ162" s="108"/>
      <c r="BR162" s="108"/>
      <c r="BS162" s="108"/>
      <c r="BT162" s="108"/>
      <c r="BU162" s="108"/>
      <c r="BV162" s="108"/>
      <c r="BW162" s="108"/>
      <c r="BX162" s="108"/>
      <c r="BY162" s="108"/>
      <c r="BZ162" s="108"/>
      <c r="CA162" s="108"/>
      <c r="CB162" s="108"/>
      <c r="CC162" s="108"/>
      <c r="CD162" s="108"/>
    </row>
    <row r="163" spans="1:82">
      <c r="A163" s="56" t="s">
        <v>32</v>
      </c>
      <c r="B163" s="56"/>
      <c r="C163" s="61">
        <v>3752127.5681148861</v>
      </c>
      <c r="D163" s="61">
        <v>14268613.726166213</v>
      </c>
      <c r="E163" s="61">
        <v>3678716.3513601702</v>
      </c>
      <c r="F163" s="61">
        <v>3540746.447804282</v>
      </c>
      <c r="G163" s="61">
        <v>3576637.6966099562</v>
      </c>
      <c r="H163" s="61">
        <v>3472513.2303918041</v>
      </c>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108"/>
      <c r="AI163" s="108"/>
      <c r="AJ163" s="108"/>
      <c r="AK163" s="108"/>
      <c r="AL163" s="108"/>
      <c r="AM163" s="108"/>
      <c r="AN163" s="108"/>
      <c r="AO163" s="108"/>
      <c r="AP163" s="108"/>
      <c r="AQ163" s="108"/>
      <c r="AR163" s="108"/>
      <c r="AS163" s="108"/>
      <c r="AT163" s="108"/>
      <c r="AU163" s="108"/>
      <c r="AV163" s="108"/>
      <c r="AW163" s="108"/>
      <c r="AX163" s="108"/>
      <c r="AY163" s="108"/>
      <c r="AZ163" s="108"/>
      <c r="BA163" s="108"/>
      <c r="BB163" s="108"/>
      <c r="BC163" s="108"/>
      <c r="BD163" s="108"/>
      <c r="BE163" s="108"/>
      <c r="BF163" s="108"/>
      <c r="BG163" s="108"/>
      <c r="BH163" s="108"/>
      <c r="BI163" s="108"/>
      <c r="BJ163" s="108"/>
      <c r="BK163" s="108"/>
      <c r="BL163" s="108"/>
      <c r="BM163" s="108"/>
      <c r="BN163" s="108"/>
      <c r="BO163" s="108"/>
      <c r="BP163" s="108"/>
      <c r="BQ163" s="108"/>
      <c r="BR163" s="108"/>
      <c r="BS163" s="108"/>
      <c r="BT163" s="108"/>
      <c r="BU163" s="108"/>
      <c r="BV163" s="108"/>
      <c r="BW163" s="108"/>
      <c r="BX163" s="108"/>
      <c r="BY163" s="108"/>
      <c r="BZ163" s="108"/>
      <c r="CA163" s="108"/>
      <c r="CB163" s="108"/>
      <c r="CC163" s="108"/>
      <c r="CD163" s="108"/>
    </row>
    <row r="164" spans="1:82">
      <c r="A164" s="196" t="s">
        <v>274</v>
      </c>
      <c r="B164" s="196"/>
      <c r="C164" s="197">
        <v>2266848.4695406742</v>
      </c>
      <c r="D164" s="197">
        <v>8481312.4120925367</v>
      </c>
      <c r="E164" s="197">
        <v>2221299.6091742339</v>
      </c>
      <c r="F164" s="197">
        <v>2133978.296457075</v>
      </c>
      <c r="G164" s="197">
        <v>2106580.3295646301</v>
      </c>
      <c r="H164" s="197">
        <v>2019454.1768965961</v>
      </c>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8"/>
      <c r="BR164" s="108"/>
      <c r="BS164" s="108"/>
      <c r="BT164" s="108"/>
      <c r="BU164" s="108"/>
      <c r="BV164" s="108"/>
      <c r="BW164" s="108"/>
      <c r="BX164" s="108"/>
      <c r="BY164" s="108"/>
      <c r="BZ164" s="108"/>
      <c r="CA164" s="108"/>
      <c r="CB164" s="108"/>
      <c r="CC164" s="108"/>
      <c r="CD164" s="108"/>
    </row>
    <row r="165" spans="1:82">
      <c r="A165" s="196" t="s">
        <v>275</v>
      </c>
      <c r="B165" s="196"/>
      <c r="C165" s="197">
        <v>1485279.0985742121</v>
      </c>
      <c r="D165" s="197">
        <v>5787301.3140736772</v>
      </c>
      <c r="E165" s="197">
        <v>1457416.7421859361</v>
      </c>
      <c r="F165" s="197">
        <v>1406768.1513472069</v>
      </c>
      <c r="G165" s="197">
        <v>1470057.3670453259</v>
      </c>
      <c r="H165" s="197">
        <v>1453059.053495208</v>
      </c>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c r="BJ165" s="108"/>
      <c r="BK165" s="108"/>
      <c r="BL165" s="108"/>
      <c r="BM165" s="108"/>
      <c r="BN165" s="108"/>
      <c r="BO165" s="108"/>
      <c r="BP165" s="108"/>
      <c r="BQ165" s="108"/>
      <c r="BR165" s="108"/>
      <c r="BS165" s="108"/>
      <c r="BT165" s="108"/>
      <c r="BU165" s="108"/>
      <c r="BV165" s="108"/>
      <c r="BW165" s="108"/>
      <c r="BX165" s="108"/>
      <c r="BY165" s="108"/>
      <c r="BZ165" s="108"/>
      <c r="CA165" s="108"/>
      <c r="CB165" s="108"/>
      <c r="CC165" s="108"/>
      <c r="CD165" s="108"/>
    </row>
    <row r="166" spans="1:82">
      <c r="A166" s="47" t="s">
        <v>33</v>
      </c>
      <c r="B166" s="47"/>
      <c r="C166" s="63">
        <v>-2715147.748953199</v>
      </c>
      <c r="D166" s="63">
        <v>-9373264.9489834514</v>
      </c>
      <c r="E166" s="63">
        <v>-2299160.7990991529</v>
      </c>
      <c r="F166" s="63">
        <v>-2219826.7655338468</v>
      </c>
      <c r="G166" s="63">
        <v>-2211203.2053758232</v>
      </c>
      <c r="H166" s="63">
        <v>-2643074.1789746289</v>
      </c>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c r="BJ166" s="108"/>
      <c r="BK166" s="108"/>
      <c r="BL166" s="108"/>
      <c r="BM166" s="108"/>
      <c r="BN166" s="108"/>
      <c r="BO166" s="108"/>
      <c r="BP166" s="108"/>
      <c r="BQ166" s="108"/>
      <c r="BR166" s="108"/>
      <c r="BS166" s="108"/>
      <c r="BT166" s="108"/>
      <c r="BU166" s="108"/>
      <c r="BV166" s="108"/>
      <c r="BW166" s="108"/>
      <c r="BX166" s="108"/>
      <c r="BY166" s="108"/>
      <c r="BZ166" s="108"/>
      <c r="CA166" s="108"/>
      <c r="CB166" s="108"/>
      <c r="CC166" s="108"/>
      <c r="CD166" s="108"/>
    </row>
    <row r="167" spans="1:82">
      <c r="A167" s="56" t="s">
        <v>34</v>
      </c>
      <c r="B167" s="56"/>
      <c r="C167" s="61">
        <v>1036979.819161687</v>
      </c>
      <c r="D167" s="61">
        <v>4895348.7771827597</v>
      </c>
      <c r="E167" s="61">
        <v>1379555.552261017</v>
      </c>
      <c r="F167" s="61">
        <v>1320919.6822704349</v>
      </c>
      <c r="G167" s="61">
        <v>1365434.491234133</v>
      </c>
      <c r="H167" s="61">
        <v>829439.05141717498</v>
      </c>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c r="BJ167" s="108"/>
      <c r="BK167" s="108"/>
      <c r="BL167" s="108"/>
      <c r="BM167" s="108"/>
      <c r="BN167" s="108"/>
      <c r="BO167" s="108"/>
      <c r="BP167" s="108"/>
      <c r="BQ167" s="108"/>
      <c r="BR167" s="108"/>
      <c r="BS167" s="108"/>
      <c r="BT167" s="108"/>
      <c r="BU167" s="108"/>
      <c r="BV167" s="108"/>
      <c r="BW167" s="108"/>
      <c r="BX167" s="108"/>
      <c r="BY167" s="108"/>
      <c r="BZ167" s="108"/>
      <c r="CA167" s="108"/>
      <c r="CB167" s="108"/>
      <c r="CC167" s="108"/>
      <c r="CD167" s="108"/>
    </row>
    <row r="168" spans="1:82">
      <c r="A168" s="47" t="s">
        <v>152</v>
      </c>
      <c r="B168" s="47"/>
      <c r="C168" s="63">
        <v>-208060.77044800599</v>
      </c>
      <c r="D168" s="63">
        <v>-747964.04380327696</v>
      </c>
      <c r="E168" s="63">
        <v>-205700.062931828</v>
      </c>
      <c r="F168" s="63">
        <v>-175594.43865297901</v>
      </c>
      <c r="G168" s="63">
        <v>-218647.83732907899</v>
      </c>
      <c r="H168" s="63">
        <v>-148021.704889391</v>
      </c>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c r="BJ168" s="108"/>
      <c r="BK168" s="108"/>
      <c r="BL168" s="108"/>
      <c r="BM168" s="108"/>
      <c r="BN168" s="108"/>
      <c r="BO168" s="108"/>
      <c r="BP168" s="108"/>
      <c r="BQ168" s="108"/>
      <c r="BR168" s="108"/>
      <c r="BS168" s="108"/>
      <c r="BT168" s="108"/>
      <c r="BU168" s="108"/>
      <c r="BV168" s="108"/>
      <c r="BW168" s="108"/>
      <c r="BX168" s="108"/>
      <c r="BY168" s="108"/>
      <c r="BZ168" s="108"/>
      <c r="CA168" s="108"/>
      <c r="CB168" s="108"/>
      <c r="CC168" s="108"/>
      <c r="CD168" s="108"/>
    </row>
    <row r="169" spans="1:82">
      <c r="A169" s="56" t="s">
        <v>36</v>
      </c>
      <c r="B169" s="56"/>
      <c r="C169" s="61">
        <v>828919.04871368106</v>
      </c>
      <c r="D169" s="61">
        <v>4147384.7333794832</v>
      </c>
      <c r="E169" s="61">
        <v>1173855.4893291891</v>
      </c>
      <c r="F169" s="61">
        <v>1145325.2436174559</v>
      </c>
      <c r="G169" s="61">
        <v>1146786.6539050541</v>
      </c>
      <c r="H169" s="61">
        <v>681417.34652778402</v>
      </c>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c r="BJ169" s="108"/>
      <c r="BK169" s="108"/>
      <c r="BL169" s="108"/>
      <c r="BM169" s="108"/>
      <c r="BN169" s="108"/>
      <c r="BO169" s="108"/>
      <c r="BP169" s="108"/>
      <c r="BQ169" s="108"/>
      <c r="BR169" s="108"/>
      <c r="BS169" s="108"/>
      <c r="BT169" s="108"/>
      <c r="BU169" s="108"/>
      <c r="BV169" s="108"/>
      <c r="BW169" s="108"/>
      <c r="BX169" s="108"/>
      <c r="BY169" s="108"/>
      <c r="BZ169" s="108"/>
      <c r="CA169" s="108"/>
      <c r="CB169" s="108"/>
      <c r="CC169" s="108"/>
      <c r="CD169" s="108"/>
    </row>
    <row r="170" spans="1:82">
      <c r="A170" s="47" t="s">
        <v>81</v>
      </c>
      <c r="B170" s="47"/>
      <c r="C170" s="63">
        <v>1651.612005255</v>
      </c>
      <c r="D170" s="63">
        <v>21694.707305913998</v>
      </c>
      <c r="E170" s="63">
        <v>1051.485176076</v>
      </c>
      <c r="F170" s="63">
        <v>1187.5951240439999</v>
      </c>
      <c r="G170" s="63">
        <v>77.451482120999998</v>
      </c>
      <c r="H170" s="63">
        <v>19378.175523672999</v>
      </c>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c r="BJ170" s="108"/>
      <c r="BK170" s="108"/>
      <c r="BL170" s="108"/>
      <c r="BM170" s="108"/>
      <c r="BN170" s="108"/>
      <c r="BO170" s="108"/>
      <c r="BP170" s="108"/>
      <c r="BQ170" s="108"/>
      <c r="BR170" s="108"/>
      <c r="BS170" s="108"/>
      <c r="BT170" s="108"/>
      <c r="BU170" s="108"/>
      <c r="BV170" s="108"/>
      <c r="BW170" s="108"/>
      <c r="BX170" s="108"/>
      <c r="BY170" s="108"/>
      <c r="BZ170" s="108"/>
      <c r="CA170" s="108"/>
      <c r="CB170" s="108"/>
      <c r="CC170" s="108"/>
      <c r="CD170" s="108"/>
    </row>
    <row r="171" spans="1:82">
      <c r="A171" s="55" t="s">
        <v>37</v>
      </c>
      <c r="B171" s="55"/>
      <c r="C171" s="63">
        <v>1402.4023400000001</v>
      </c>
      <c r="D171" s="63">
        <v>76949.955961909</v>
      </c>
      <c r="E171" s="63">
        <v>-35826.87689</v>
      </c>
      <c r="F171" s="63">
        <v>112976.65048</v>
      </c>
      <c r="G171" s="63">
        <v>697.71733870000003</v>
      </c>
      <c r="H171" s="63">
        <v>-897.53496679099999</v>
      </c>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c r="BJ171" s="108"/>
      <c r="BK171" s="108"/>
      <c r="BL171" s="108"/>
      <c r="BM171" s="108"/>
      <c r="BN171" s="108"/>
      <c r="BO171" s="108"/>
      <c r="BP171" s="108"/>
      <c r="BQ171" s="108"/>
      <c r="BR171" s="108"/>
      <c r="BS171" s="108"/>
      <c r="BT171" s="108"/>
      <c r="BU171" s="108"/>
      <c r="BV171" s="108"/>
      <c r="BW171" s="108"/>
      <c r="BX171" s="108"/>
      <c r="BY171" s="108"/>
      <c r="BZ171" s="108"/>
      <c r="CA171" s="108"/>
      <c r="CB171" s="108"/>
      <c r="CC171" s="108"/>
      <c r="CD171" s="108"/>
    </row>
    <row r="172" spans="1:82">
      <c r="A172" s="56" t="s">
        <v>38</v>
      </c>
      <c r="B172" s="56"/>
      <c r="C172" s="61">
        <v>831973.06305893604</v>
      </c>
      <c r="D172" s="61">
        <v>4246029.3966473062</v>
      </c>
      <c r="E172" s="61">
        <v>1139080.0976152651</v>
      </c>
      <c r="F172" s="61">
        <v>1259489.4892215</v>
      </c>
      <c r="G172" s="61">
        <v>1147561.8227258751</v>
      </c>
      <c r="H172" s="61">
        <v>699897.98708466603</v>
      </c>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c r="BJ172" s="108"/>
      <c r="BK172" s="108"/>
      <c r="BL172" s="108"/>
      <c r="BM172" s="108"/>
      <c r="BN172" s="108"/>
      <c r="BO172" s="108"/>
      <c r="BP172" s="108"/>
      <c r="BQ172" s="108"/>
      <c r="BR172" s="108"/>
      <c r="BS172" s="108"/>
      <c r="BT172" s="108"/>
      <c r="BU172" s="108"/>
      <c r="BV172" s="108"/>
      <c r="BW172" s="108"/>
      <c r="BX172" s="108"/>
      <c r="BY172" s="108"/>
      <c r="BZ172" s="108"/>
      <c r="CA172" s="108"/>
      <c r="CB172" s="108"/>
      <c r="CC172" s="108"/>
      <c r="CD172" s="108"/>
    </row>
    <row r="173" spans="1:82">
      <c r="A173" s="47" t="s">
        <v>361</v>
      </c>
      <c r="B173" s="47"/>
      <c r="C173" s="63">
        <v>-82805.340156466002</v>
      </c>
      <c r="D173" s="63">
        <v>-319126.37790908013</v>
      </c>
      <c r="E173" s="63">
        <v>-81209.797528035007</v>
      </c>
      <c r="F173" s="63">
        <v>-84009.558858766919</v>
      </c>
      <c r="G173" s="63">
        <v>-82019.941458682064</v>
      </c>
      <c r="H173" s="63">
        <v>-71887.080063596019</v>
      </c>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c r="BJ173" s="108"/>
      <c r="BK173" s="108"/>
      <c r="BL173" s="108"/>
      <c r="BM173" s="108"/>
      <c r="BN173" s="108"/>
      <c r="BO173" s="108"/>
      <c r="BP173" s="108"/>
      <c r="BQ173" s="108"/>
      <c r="BR173" s="108"/>
      <c r="BS173" s="108"/>
      <c r="BT173" s="108"/>
      <c r="BU173" s="108"/>
      <c r="BV173" s="108"/>
      <c r="BW173" s="108"/>
      <c r="BX173" s="108"/>
      <c r="BY173" s="108"/>
      <c r="BZ173" s="108"/>
      <c r="CA173" s="108"/>
      <c r="CB173" s="108"/>
      <c r="CC173" s="108"/>
      <c r="CD173" s="108"/>
    </row>
    <row r="174" spans="1:82">
      <c r="A174" s="56" t="s">
        <v>370</v>
      </c>
      <c r="B174" s="56"/>
      <c r="C174" s="61">
        <v>749167.72290247004</v>
      </c>
      <c r="D174" s="61">
        <v>3926903.018738226</v>
      </c>
      <c r="E174" s="61">
        <v>1057870.30008723</v>
      </c>
      <c r="F174" s="61">
        <v>1175479.9303627331</v>
      </c>
      <c r="G174" s="61">
        <v>1065541.881267193</v>
      </c>
      <c r="H174" s="61">
        <v>628010.90702107002</v>
      </c>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c r="BJ174" s="108"/>
      <c r="BK174" s="108"/>
      <c r="BL174" s="108"/>
      <c r="BM174" s="108"/>
      <c r="BN174" s="108"/>
      <c r="BO174" s="108"/>
      <c r="BP174" s="108"/>
      <c r="BQ174" s="108"/>
      <c r="BR174" s="108"/>
      <c r="BS174" s="108"/>
      <c r="BT174" s="108"/>
      <c r="BU174" s="108"/>
      <c r="BV174" s="108"/>
      <c r="BW174" s="108"/>
      <c r="BX174" s="108"/>
      <c r="BY174" s="108"/>
      <c r="BZ174" s="108"/>
      <c r="CA174" s="108"/>
      <c r="CB174" s="108"/>
      <c r="CC174" s="108"/>
      <c r="CD174" s="108"/>
    </row>
    <row r="175" spans="1:82">
      <c r="A175" s="57"/>
      <c r="B175" s="57"/>
      <c r="C175" s="61"/>
      <c r="D175" s="61"/>
      <c r="E175" s="61"/>
      <c r="F175" s="61"/>
      <c r="G175" s="61"/>
      <c r="H175" s="61"/>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c r="BJ175" s="108"/>
      <c r="BK175" s="108"/>
      <c r="BL175" s="108"/>
      <c r="BM175" s="108"/>
      <c r="BN175" s="108"/>
      <c r="BO175" s="108"/>
      <c r="BP175" s="108"/>
      <c r="BQ175" s="108"/>
      <c r="BR175" s="108"/>
      <c r="BS175" s="108"/>
      <c r="BT175" s="108"/>
      <c r="BU175" s="108"/>
      <c r="BV175" s="108"/>
      <c r="BW175" s="108"/>
      <c r="BX175" s="108"/>
      <c r="BY175" s="108"/>
      <c r="BZ175" s="108"/>
      <c r="CA175" s="108"/>
      <c r="CB175" s="108"/>
      <c r="CC175" s="108"/>
      <c r="CD175" s="108"/>
    </row>
    <row r="176" spans="1:82">
      <c r="A176" s="337" t="s">
        <v>193</v>
      </c>
      <c r="B176" s="338"/>
      <c r="C176" s="340">
        <v>0.72362884781055614</v>
      </c>
      <c r="D176" s="340">
        <v>0.6569148992935786</v>
      </c>
      <c r="E176" s="340">
        <v>0.62498996375435689</v>
      </c>
      <c r="F176" s="340">
        <v>0.62693751113142393</v>
      </c>
      <c r="G176" s="340">
        <v>0.61823516747912921</v>
      </c>
      <c r="H176" s="340">
        <v>0.76114157200098287</v>
      </c>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c r="BJ176" s="108"/>
      <c r="BK176" s="108"/>
      <c r="BL176" s="108"/>
      <c r="BM176" s="108"/>
      <c r="BN176" s="108"/>
      <c r="BO176" s="108"/>
      <c r="BP176" s="108"/>
      <c r="BQ176" s="108"/>
      <c r="BR176" s="108"/>
      <c r="BS176" s="108"/>
      <c r="BT176" s="108"/>
      <c r="BU176" s="108"/>
      <c r="BV176" s="108"/>
      <c r="BW176" s="108"/>
      <c r="BX176" s="108"/>
      <c r="BY176" s="108"/>
      <c r="BZ176" s="108"/>
      <c r="CA176" s="108"/>
      <c r="CB176" s="108"/>
      <c r="CC176" s="108"/>
      <c r="CD176" s="108"/>
    </row>
    <row r="177" spans="1:82">
      <c r="A177" s="47" t="s">
        <v>221</v>
      </c>
      <c r="B177" s="47"/>
      <c r="C177" s="58">
        <v>433409707.24462008</v>
      </c>
      <c r="D177" s="58">
        <v>435409634.41380161</v>
      </c>
      <c r="E177" s="58">
        <v>434475141.3708089</v>
      </c>
      <c r="F177" s="58">
        <v>436327330.00689858</v>
      </c>
      <c r="G177" s="58">
        <v>436131222.93384546</v>
      </c>
      <c r="H177" s="58">
        <v>434704843.34365362</v>
      </c>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c r="BJ177" s="108"/>
      <c r="BK177" s="108"/>
      <c r="BL177" s="108"/>
      <c r="BM177" s="108"/>
      <c r="BN177" s="108"/>
      <c r="BO177" s="108"/>
      <c r="BP177" s="108"/>
      <c r="BQ177" s="108"/>
      <c r="BR177" s="108"/>
      <c r="BS177" s="108"/>
      <c r="BT177" s="108"/>
      <c r="BU177" s="108"/>
      <c r="BV177" s="108"/>
      <c r="BW177" s="108"/>
      <c r="BX177" s="108"/>
      <c r="BY177" s="108"/>
      <c r="BZ177" s="108"/>
      <c r="CA177" s="108"/>
      <c r="CB177" s="108"/>
      <c r="CC177" s="108"/>
      <c r="CD177" s="108"/>
    </row>
    <row r="178" spans="1:82">
      <c r="A178" s="47" t="s">
        <v>194</v>
      </c>
      <c r="B178" s="47"/>
      <c r="C178" s="58">
        <v>465394547.89439398</v>
      </c>
      <c r="D178" s="58">
        <v>465419402.10668159</v>
      </c>
      <c r="E178" s="58">
        <v>464783832.17117071</v>
      </c>
      <c r="F178" s="58">
        <v>467144720.80505884</v>
      </c>
      <c r="G178" s="58">
        <v>464897509.92004359</v>
      </c>
      <c r="H178" s="58">
        <v>464851545.53045303</v>
      </c>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c r="BJ178" s="108"/>
      <c r="BK178" s="108"/>
      <c r="BL178" s="108"/>
      <c r="BM178" s="108"/>
      <c r="BN178" s="108"/>
      <c r="BO178" s="108"/>
      <c r="BP178" s="108"/>
      <c r="BQ178" s="108"/>
      <c r="BR178" s="108"/>
      <c r="BS178" s="108"/>
      <c r="BT178" s="108"/>
      <c r="BU178" s="108"/>
      <c r="BV178" s="108"/>
      <c r="BW178" s="108"/>
      <c r="BX178" s="108"/>
      <c r="BY178" s="108"/>
      <c r="BZ178" s="108"/>
      <c r="CA178" s="108"/>
      <c r="CB178" s="108"/>
      <c r="CC178" s="108"/>
      <c r="CD178" s="108"/>
    </row>
    <row r="179" spans="1:82">
      <c r="A179" s="47" t="s">
        <v>195</v>
      </c>
      <c r="B179" s="47"/>
      <c r="C179" s="58">
        <v>479139508.48360145</v>
      </c>
      <c r="D179" s="58">
        <v>483443700.28495926</v>
      </c>
      <c r="E179" s="58">
        <v>482022398.59401053</v>
      </c>
      <c r="F179" s="58">
        <v>482047506.03007239</v>
      </c>
      <c r="G179" s="58">
        <v>485544424.47733963</v>
      </c>
      <c r="H179" s="58">
        <v>484160472.03841436</v>
      </c>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c r="BJ179" s="108"/>
      <c r="BK179" s="108"/>
      <c r="BL179" s="108"/>
      <c r="BM179" s="108"/>
      <c r="BN179" s="108"/>
      <c r="BO179" s="108"/>
      <c r="BP179" s="108"/>
      <c r="BQ179" s="108"/>
      <c r="BR179" s="108"/>
      <c r="BS179" s="108"/>
      <c r="BT179" s="108"/>
      <c r="BU179" s="108"/>
      <c r="BV179" s="108"/>
      <c r="BW179" s="108"/>
      <c r="BX179" s="108"/>
      <c r="BY179" s="108"/>
      <c r="BZ179" s="108"/>
      <c r="CA179" s="108"/>
      <c r="CB179" s="108"/>
      <c r="CC179" s="108"/>
      <c r="CD179" s="108"/>
    </row>
    <row r="180" spans="1:82">
      <c r="A180" s="47" t="s">
        <v>196</v>
      </c>
      <c r="B180" s="47"/>
      <c r="C180" s="195">
        <v>17.882527536202986</v>
      </c>
      <c r="D180" s="195">
        <v>16.070753398282985</v>
      </c>
      <c r="E180" s="195">
        <v>17.702858722165942</v>
      </c>
      <c r="F180" s="195">
        <v>15.035549441754876</v>
      </c>
      <c r="G180" s="195">
        <v>18.812562568182702</v>
      </c>
      <c r="H180" s="195">
        <v>12.737116295524409</v>
      </c>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c r="BJ180" s="108"/>
      <c r="BK180" s="108"/>
      <c r="BL180" s="108"/>
      <c r="BM180" s="108"/>
      <c r="BN180" s="108"/>
      <c r="BO180" s="108"/>
      <c r="BP180" s="108"/>
      <c r="BQ180" s="108"/>
      <c r="BR180" s="108"/>
      <c r="BS180" s="108"/>
      <c r="BT180" s="108"/>
      <c r="BU180" s="108"/>
      <c r="BV180" s="108"/>
      <c r="BW180" s="108"/>
      <c r="BX180" s="108"/>
      <c r="BY180" s="108"/>
      <c r="BZ180" s="108"/>
      <c r="CA180" s="108"/>
      <c r="CB180" s="108"/>
      <c r="CC180" s="108"/>
      <c r="CD180" s="108"/>
    </row>
    <row r="181" spans="1:82">
      <c r="A181" s="126" t="s">
        <v>363</v>
      </c>
      <c r="B181" s="47"/>
      <c r="C181" s="59">
        <v>29243482.582519099</v>
      </c>
      <c r="D181" s="59">
        <v>29495675.883481693</v>
      </c>
      <c r="E181" s="59">
        <v>29495675.883481693</v>
      </c>
      <c r="F181" s="59">
        <v>29546367.396275911</v>
      </c>
      <c r="G181" s="59">
        <v>29458581.096297584</v>
      </c>
      <c r="H181" s="59">
        <v>29120225.984157003</v>
      </c>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8"/>
      <c r="BR181" s="108"/>
      <c r="BS181" s="108"/>
      <c r="BT181" s="108"/>
      <c r="BU181" s="108"/>
      <c r="BV181" s="108"/>
      <c r="BW181" s="108"/>
      <c r="BX181" s="108"/>
      <c r="BY181" s="108"/>
      <c r="BZ181" s="108"/>
      <c r="CA181" s="108"/>
      <c r="CB181" s="108"/>
      <c r="CC181" s="108"/>
      <c r="CD181" s="108"/>
    </row>
    <row r="182" spans="1:82">
      <c r="A182" s="47" t="s">
        <v>197</v>
      </c>
      <c r="B182" s="47"/>
      <c r="C182" s="59">
        <v>227032491.05109003</v>
      </c>
      <c r="D182" s="59">
        <v>228419716.47320777</v>
      </c>
      <c r="E182" s="59">
        <v>228419716.47320777</v>
      </c>
      <c r="F182" s="59">
        <v>228315740.80015516</v>
      </c>
      <c r="G182" s="59">
        <v>232609394.61693701</v>
      </c>
      <c r="H182" s="59">
        <v>232822463.47038177</v>
      </c>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c r="BJ182" s="108"/>
      <c r="BK182" s="108"/>
      <c r="BL182" s="108"/>
      <c r="BM182" s="108"/>
      <c r="BN182" s="108"/>
      <c r="BO182" s="108"/>
      <c r="BP182" s="108"/>
      <c r="BQ182" s="108"/>
      <c r="BR182" s="108"/>
      <c r="BS182" s="108"/>
      <c r="BT182" s="108"/>
      <c r="BU182" s="108"/>
      <c r="BV182" s="108"/>
      <c r="BW182" s="108"/>
      <c r="BX182" s="108"/>
      <c r="BY182" s="108"/>
      <c r="BZ182" s="108"/>
      <c r="CA182" s="108"/>
      <c r="CB182" s="108"/>
      <c r="CC182" s="108"/>
      <c r="CD182" s="108"/>
    </row>
    <row r="183" spans="1:82">
      <c r="A183" s="47"/>
      <c r="B183" s="47"/>
      <c r="C183" s="59"/>
      <c r="D183" s="59"/>
      <c r="E183" s="59"/>
      <c r="F183" s="59"/>
      <c r="G183" s="59"/>
      <c r="H183" s="59"/>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c r="BJ183" s="108"/>
      <c r="BK183" s="108"/>
      <c r="BL183" s="108"/>
      <c r="BM183" s="108"/>
      <c r="BN183" s="108"/>
      <c r="BO183" s="108"/>
      <c r="BP183" s="108"/>
      <c r="BQ183" s="108"/>
      <c r="BR183" s="108"/>
      <c r="BS183" s="108"/>
      <c r="BT183" s="108"/>
      <c r="BU183" s="108"/>
      <c r="BV183" s="108"/>
      <c r="BW183" s="108"/>
      <c r="BX183" s="108"/>
      <c r="BY183" s="108"/>
      <c r="BZ183" s="108"/>
      <c r="CA183" s="108"/>
      <c r="CB183" s="108"/>
      <c r="CC183" s="108"/>
      <c r="CD183" s="108"/>
    </row>
    <row r="184" spans="1:82">
      <c r="A184" s="339" t="s">
        <v>9</v>
      </c>
      <c r="B184" s="339"/>
      <c r="C184" s="341" t="s">
        <v>421</v>
      </c>
      <c r="D184" s="341" t="s">
        <v>396</v>
      </c>
      <c r="E184" s="341" t="s">
        <v>397</v>
      </c>
      <c r="F184" s="341" t="s">
        <v>360</v>
      </c>
      <c r="G184" s="341" t="s">
        <v>347</v>
      </c>
      <c r="H184" s="341" t="s">
        <v>292</v>
      </c>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c r="BJ184" s="108"/>
      <c r="BK184" s="108"/>
      <c r="BL184" s="108"/>
      <c r="BM184" s="108"/>
      <c r="BN184" s="108"/>
      <c r="BO184" s="108"/>
      <c r="BP184" s="108"/>
      <c r="BQ184" s="108"/>
      <c r="BR184" s="108"/>
      <c r="BS184" s="108"/>
      <c r="BT184" s="108"/>
      <c r="BU184" s="108"/>
      <c r="BV184" s="108"/>
      <c r="BW184" s="108"/>
      <c r="BX184" s="108"/>
      <c r="BY184" s="108"/>
      <c r="BZ184" s="108"/>
      <c r="CA184" s="108"/>
      <c r="CB184" s="108"/>
      <c r="CC184" s="108"/>
      <c r="CD184" s="108"/>
    </row>
    <row r="185" spans="1:82" ht="15.75">
      <c r="A185" s="335" t="s">
        <v>402</v>
      </c>
      <c r="B185" s="335"/>
      <c r="C185" s="336"/>
      <c r="D185" s="336"/>
      <c r="E185" s="336"/>
      <c r="F185" s="336"/>
      <c r="G185" s="336"/>
      <c r="H185" s="336"/>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c r="BJ185" s="108"/>
      <c r="BK185" s="108"/>
      <c r="BL185" s="108"/>
      <c r="BM185" s="108"/>
      <c r="BN185" s="108"/>
      <c r="BO185" s="108"/>
      <c r="BP185" s="108"/>
      <c r="BQ185" s="108"/>
      <c r="BR185" s="108"/>
      <c r="BS185" s="108"/>
      <c r="BT185" s="108"/>
      <c r="BU185" s="108"/>
      <c r="BV185" s="108"/>
      <c r="BW185" s="108"/>
      <c r="BX185" s="108"/>
      <c r="BY185" s="108"/>
      <c r="BZ185" s="108"/>
      <c r="CA185" s="108"/>
      <c r="CB185" s="108"/>
      <c r="CC185" s="108"/>
      <c r="CD185" s="108"/>
    </row>
    <row r="186" spans="1:82">
      <c r="A186" s="56" t="s">
        <v>32</v>
      </c>
      <c r="B186" s="56"/>
      <c r="C186" s="61">
        <v>3751339.7396948859</v>
      </c>
      <c r="D186" s="61">
        <v>14276387.390716212</v>
      </c>
      <c r="E186" s="61">
        <v>3677144.5205901698</v>
      </c>
      <c r="F186" s="61">
        <v>3549206.1709842822</v>
      </c>
      <c r="G186" s="61">
        <v>3577155.457829956</v>
      </c>
      <c r="H186" s="61">
        <v>3472881.2413118039</v>
      </c>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8"/>
      <c r="AL186" s="108"/>
      <c r="AM186" s="108"/>
      <c r="AN186" s="108"/>
      <c r="AO186" s="108"/>
      <c r="AP186" s="108"/>
      <c r="AQ186" s="108"/>
      <c r="AR186" s="108"/>
      <c r="AS186" s="108"/>
      <c r="AT186" s="108"/>
      <c r="AU186" s="108"/>
      <c r="AV186" s="108"/>
      <c r="AW186" s="108"/>
      <c r="AX186" s="108"/>
      <c r="AY186" s="108"/>
      <c r="AZ186" s="108"/>
      <c r="BA186" s="108"/>
      <c r="BB186" s="108"/>
      <c r="BC186" s="108"/>
      <c r="BD186" s="108"/>
      <c r="BE186" s="108"/>
      <c r="BF186" s="108"/>
      <c r="BG186" s="108"/>
      <c r="BH186" s="108"/>
      <c r="BI186" s="108"/>
      <c r="BJ186" s="108"/>
      <c r="BK186" s="108"/>
      <c r="BL186" s="108"/>
      <c r="BM186" s="108"/>
      <c r="BN186" s="108"/>
      <c r="BO186" s="108"/>
      <c r="BP186" s="108"/>
      <c r="BQ186" s="108"/>
      <c r="BR186" s="108"/>
      <c r="BS186" s="108"/>
      <c r="BT186" s="108"/>
      <c r="BU186" s="108"/>
      <c r="BV186" s="108"/>
      <c r="BW186" s="108"/>
      <c r="BX186" s="108"/>
      <c r="BY186" s="108"/>
      <c r="BZ186" s="108"/>
      <c r="CA186" s="108"/>
      <c r="CB186" s="108"/>
      <c r="CC186" s="108"/>
      <c r="CD186" s="108"/>
    </row>
    <row r="187" spans="1:82">
      <c r="A187" s="196" t="s">
        <v>274</v>
      </c>
      <c r="B187" s="196"/>
      <c r="C187" s="197">
        <v>2266060.6411206741</v>
      </c>
      <c r="D187" s="197">
        <v>8489086.0766425356</v>
      </c>
      <c r="E187" s="197">
        <v>2219727.778404234</v>
      </c>
      <c r="F187" s="197">
        <v>2142438.0196370753</v>
      </c>
      <c r="G187" s="197">
        <v>2107098.0907846298</v>
      </c>
      <c r="H187" s="197">
        <v>2019822.1878165959</v>
      </c>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8"/>
      <c r="BR187" s="108"/>
      <c r="BS187" s="108"/>
      <c r="BT187" s="108"/>
      <c r="BU187" s="108"/>
      <c r="BV187" s="108"/>
      <c r="BW187" s="108"/>
      <c r="BX187" s="108"/>
      <c r="BY187" s="108"/>
      <c r="BZ187" s="108"/>
      <c r="CA187" s="108"/>
      <c r="CB187" s="108"/>
      <c r="CC187" s="108"/>
      <c r="CD187" s="108"/>
    </row>
    <row r="188" spans="1:82">
      <c r="A188" s="196" t="s">
        <v>275</v>
      </c>
      <c r="B188" s="196"/>
      <c r="C188" s="197">
        <v>1485279.0985742121</v>
      </c>
      <c r="D188" s="197">
        <v>5787301.3140736772</v>
      </c>
      <c r="E188" s="197">
        <v>1457416.7421859361</v>
      </c>
      <c r="F188" s="197">
        <v>1406768.1513472069</v>
      </c>
      <c r="G188" s="197">
        <v>1470057.3670453259</v>
      </c>
      <c r="H188" s="197">
        <v>1453059.053495208</v>
      </c>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8"/>
      <c r="BR188" s="108"/>
      <c r="BS188" s="108"/>
      <c r="BT188" s="108"/>
      <c r="BU188" s="108"/>
      <c r="BV188" s="108"/>
      <c r="BW188" s="108"/>
      <c r="BX188" s="108"/>
      <c r="BY188" s="108"/>
      <c r="BZ188" s="108"/>
      <c r="CA188" s="108"/>
      <c r="CB188" s="108"/>
      <c r="CC188" s="108"/>
      <c r="CD188" s="108"/>
    </row>
    <row r="189" spans="1:82">
      <c r="A189" s="47" t="s">
        <v>33</v>
      </c>
      <c r="B189" s="47"/>
      <c r="C189" s="63">
        <v>-2715147.748953199</v>
      </c>
      <c r="D189" s="63">
        <v>-9373264.9489834514</v>
      </c>
      <c r="E189" s="63">
        <v>-2299160.7990991529</v>
      </c>
      <c r="F189" s="63">
        <v>-2219826.7655338468</v>
      </c>
      <c r="G189" s="63">
        <v>-2211203.2053758232</v>
      </c>
      <c r="H189" s="63">
        <v>-2643074.1789746289</v>
      </c>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8"/>
      <c r="AY189" s="108"/>
      <c r="AZ189" s="108"/>
      <c r="BA189" s="108"/>
      <c r="BB189" s="108"/>
      <c r="BC189" s="108"/>
      <c r="BD189" s="108"/>
      <c r="BE189" s="108"/>
      <c r="BF189" s="108"/>
      <c r="BG189" s="108"/>
      <c r="BH189" s="108"/>
      <c r="BI189" s="108"/>
      <c r="BJ189" s="108"/>
      <c r="BK189" s="108"/>
      <c r="BL189" s="108"/>
      <c r="BM189" s="108"/>
      <c r="BN189" s="108"/>
      <c r="BO189" s="108"/>
      <c r="BP189" s="108"/>
      <c r="BQ189" s="108"/>
      <c r="BR189" s="108"/>
      <c r="BS189" s="108"/>
      <c r="BT189" s="108"/>
      <c r="BU189" s="108"/>
      <c r="BV189" s="108"/>
      <c r="BW189" s="108"/>
      <c r="BX189" s="108"/>
      <c r="BY189" s="108"/>
      <c r="BZ189" s="108"/>
      <c r="CA189" s="108"/>
      <c r="CB189" s="108"/>
      <c r="CC189" s="108"/>
      <c r="CD189" s="108"/>
    </row>
    <row r="190" spans="1:82">
      <c r="A190" s="56" t="s">
        <v>34</v>
      </c>
      <c r="B190" s="56"/>
      <c r="C190" s="61">
        <v>1036191.990741687</v>
      </c>
      <c r="D190" s="61">
        <v>4903122.4417327596</v>
      </c>
      <c r="E190" s="61">
        <v>1377983.7214910169</v>
      </c>
      <c r="F190" s="61">
        <v>1329379.4054504349</v>
      </c>
      <c r="G190" s="61">
        <v>1365952.252454133</v>
      </c>
      <c r="H190" s="61">
        <v>829807.06233717501</v>
      </c>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108"/>
      <c r="AI190" s="108"/>
      <c r="AJ190" s="108"/>
      <c r="AK190" s="108"/>
      <c r="AL190" s="108"/>
      <c r="AM190" s="108"/>
      <c r="AN190" s="108"/>
      <c r="AO190" s="108"/>
      <c r="AP190" s="108"/>
      <c r="AQ190" s="108"/>
      <c r="AR190" s="108"/>
      <c r="AS190" s="108"/>
      <c r="AT190" s="108"/>
      <c r="AU190" s="108"/>
      <c r="AV190" s="108"/>
      <c r="AW190" s="108"/>
      <c r="AX190" s="108"/>
      <c r="AY190" s="108"/>
      <c r="AZ190" s="108"/>
      <c r="BA190" s="108"/>
      <c r="BB190" s="108"/>
      <c r="BC190" s="108"/>
      <c r="BD190" s="108"/>
      <c r="BE190" s="108"/>
      <c r="BF190" s="108"/>
      <c r="BG190" s="108"/>
      <c r="BH190" s="108"/>
      <c r="BI190" s="108"/>
      <c r="BJ190" s="108"/>
      <c r="BK190" s="108"/>
      <c r="BL190" s="108"/>
      <c r="BM190" s="108"/>
      <c r="BN190" s="108"/>
      <c r="BO190" s="108"/>
      <c r="BP190" s="108"/>
      <c r="BQ190" s="108"/>
      <c r="BR190" s="108"/>
      <c r="BS190" s="108"/>
      <c r="BT190" s="108"/>
      <c r="BU190" s="108"/>
      <c r="BV190" s="108"/>
      <c r="BW190" s="108"/>
      <c r="BX190" s="108"/>
      <c r="BY190" s="108"/>
      <c r="BZ190" s="108"/>
      <c r="CA190" s="108"/>
      <c r="CB190" s="108"/>
      <c r="CC190" s="108"/>
      <c r="CD190" s="108"/>
    </row>
    <row r="191" spans="1:82">
      <c r="A191" s="47" t="s">
        <v>152</v>
      </c>
      <c r="B191" s="47"/>
      <c r="C191" s="63">
        <v>-208060.77044800599</v>
      </c>
      <c r="D191" s="63">
        <v>-747964.04380327696</v>
      </c>
      <c r="E191" s="63">
        <v>-205700.062931828</v>
      </c>
      <c r="F191" s="63">
        <v>-175594.43865297901</v>
      </c>
      <c r="G191" s="63">
        <v>-218647.83732907899</v>
      </c>
      <c r="H191" s="63">
        <v>-148021.704889391</v>
      </c>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8"/>
      <c r="AY191" s="108"/>
      <c r="AZ191" s="108"/>
      <c r="BA191" s="108"/>
      <c r="BB191" s="108"/>
      <c r="BC191" s="108"/>
      <c r="BD191" s="108"/>
      <c r="BE191" s="108"/>
      <c r="BF191" s="108"/>
      <c r="BG191" s="108"/>
      <c r="BH191" s="108"/>
      <c r="BI191" s="108"/>
      <c r="BJ191" s="108"/>
      <c r="BK191" s="108"/>
      <c r="BL191" s="108"/>
      <c r="BM191" s="108"/>
      <c r="BN191" s="108"/>
      <c r="BO191" s="108"/>
      <c r="BP191" s="108"/>
      <c r="BQ191" s="108"/>
      <c r="BR191" s="108"/>
      <c r="BS191" s="108"/>
      <c r="BT191" s="108"/>
      <c r="BU191" s="108"/>
      <c r="BV191" s="108"/>
      <c r="BW191" s="108"/>
      <c r="BX191" s="108"/>
      <c r="BY191" s="108"/>
      <c r="BZ191" s="108"/>
      <c r="CA191" s="108"/>
      <c r="CB191" s="108"/>
      <c r="CC191" s="108"/>
      <c r="CD191" s="108"/>
    </row>
    <row r="192" spans="1:82">
      <c r="A192" s="56" t="s">
        <v>36</v>
      </c>
      <c r="B192" s="56"/>
      <c r="C192" s="61">
        <v>828131.22029368102</v>
      </c>
      <c r="D192" s="61">
        <v>4155158.3979294831</v>
      </c>
      <c r="E192" s="61">
        <v>1172283.6585591889</v>
      </c>
      <c r="F192" s="61">
        <v>1153784.9667974559</v>
      </c>
      <c r="G192" s="61">
        <v>1147304.4151250541</v>
      </c>
      <c r="H192" s="61">
        <v>681785.35744778404</v>
      </c>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108"/>
      <c r="AG192" s="108"/>
      <c r="AH192" s="108"/>
      <c r="AI192" s="108"/>
      <c r="AJ192" s="108"/>
      <c r="AK192" s="108"/>
      <c r="AL192" s="108"/>
      <c r="AM192" s="108"/>
      <c r="AN192" s="108"/>
      <c r="AO192" s="108"/>
      <c r="AP192" s="108"/>
      <c r="AQ192" s="108"/>
      <c r="AR192" s="108"/>
      <c r="AS192" s="108"/>
      <c r="AT192" s="108"/>
      <c r="AU192" s="108"/>
      <c r="AV192" s="108"/>
      <c r="AW192" s="108"/>
      <c r="AX192" s="108"/>
      <c r="AY192" s="108"/>
      <c r="AZ192" s="108"/>
      <c r="BA192" s="108"/>
      <c r="BB192" s="108"/>
      <c r="BC192" s="108"/>
      <c r="BD192" s="108"/>
      <c r="BE192" s="108"/>
      <c r="BF192" s="108"/>
      <c r="BG192" s="108"/>
      <c r="BH192" s="108"/>
      <c r="BI192" s="108"/>
      <c r="BJ192" s="108"/>
      <c r="BK192" s="108"/>
      <c r="BL192" s="108"/>
      <c r="BM192" s="108"/>
      <c r="BN192" s="108"/>
      <c r="BO192" s="108"/>
      <c r="BP192" s="108"/>
      <c r="BQ192" s="108"/>
      <c r="BR192" s="108"/>
      <c r="BS192" s="108"/>
      <c r="BT192" s="108"/>
      <c r="BU192" s="108"/>
      <c r="BV192" s="108"/>
      <c r="BW192" s="108"/>
      <c r="BX192" s="108"/>
      <c r="BY192" s="108"/>
      <c r="BZ192" s="108"/>
      <c r="CA192" s="108"/>
      <c r="CB192" s="108"/>
      <c r="CC192" s="108"/>
      <c r="CD192" s="108"/>
    </row>
    <row r="193" spans="1:82">
      <c r="A193" s="47" t="s">
        <v>81</v>
      </c>
      <c r="B193" s="47"/>
      <c r="C193" s="63">
        <v>1651.612005255</v>
      </c>
      <c r="D193" s="63">
        <v>21694.707305913998</v>
      </c>
      <c r="E193" s="63">
        <v>1051.485176076</v>
      </c>
      <c r="F193" s="63">
        <v>1187.5951240439999</v>
      </c>
      <c r="G193" s="63">
        <v>77.451482120999998</v>
      </c>
      <c r="H193" s="63">
        <v>19378.175523672999</v>
      </c>
      <c r="I193" s="108"/>
      <c r="J193" s="108"/>
      <c r="K193" s="108"/>
      <c r="L193" s="108"/>
      <c r="M193" s="108"/>
      <c r="N193" s="108"/>
      <c r="O193" s="108"/>
      <c r="P193" s="108"/>
      <c r="Q193" s="108"/>
      <c r="R193" s="108"/>
      <c r="S193" s="108"/>
      <c r="T193" s="108"/>
      <c r="U193" s="108"/>
      <c r="V193" s="108"/>
      <c r="W193" s="108"/>
      <c r="X193" s="108"/>
      <c r="Y193" s="108"/>
      <c r="Z193" s="108"/>
      <c r="AA193" s="108"/>
      <c r="AB193" s="108"/>
      <c r="AC193" s="108"/>
      <c r="AD193" s="108"/>
      <c r="AE193" s="108"/>
      <c r="AF193" s="108"/>
      <c r="AG193" s="108"/>
      <c r="AH193" s="108"/>
      <c r="AI193" s="108"/>
      <c r="AJ193" s="108"/>
      <c r="AK193" s="108"/>
      <c r="AL193" s="108"/>
      <c r="AM193" s="108"/>
      <c r="AN193" s="108"/>
      <c r="AO193" s="108"/>
      <c r="AP193" s="108"/>
      <c r="AQ193" s="108"/>
      <c r="AR193" s="108"/>
      <c r="AS193" s="108"/>
      <c r="AT193" s="108"/>
      <c r="AU193" s="108"/>
      <c r="AV193" s="108"/>
      <c r="AW193" s="108"/>
      <c r="AX193" s="108"/>
      <c r="AY193" s="108"/>
      <c r="AZ193" s="108"/>
      <c r="BA193" s="108"/>
      <c r="BB193" s="108"/>
      <c r="BC193" s="108"/>
      <c r="BD193" s="108"/>
      <c r="BE193" s="108"/>
      <c r="BF193" s="108"/>
      <c r="BG193" s="108"/>
      <c r="BH193" s="108"/>
      <c r="BI193" s="108"/>
      <c r="BJ193" s="108"/>
      <c r="BK193" s="108"/>
      <c r="BL193" s="108"/>
      <c r="BM193" s="108"/>
      <c r="BN193" s="108"/>
      <c r="BO193" s="108"/>
      <c r="BP193" s="108"/>
      <c r="BQ193" s="108"/>
      <c r="BR193" s="108"/>
      <c r="BS193" s="108"/>
      <c r="BT193" s="108"/>
      <c r="BU193" s="108"/>
      <c r="BV193" s="108"/>
      <c r="BW193" s="108"/>
      <c r="BX193" s="108"/>
      <c r="BY193" s="108"/>
      <c r="BZ193" s="108"/>
      <c r="CA193" s="108"/>
      <c r="CB193" s="108"/>
      <c r="CC193" s="108"/>
      <c r="CD193" s="108"/>
    </row>
    <row r="194" spans="1:82">
      <c r="A194" s="55" t="s">
        <v>37</v>
      </c>
      <c r="B194" s="55"/>
      <c r="C194" s="63">
        <v>1402.4023400000001</v>
      </c>
      <c r="D194" s="63">
        <v>76949.955961909</v>
      </c>
      <c r="E194" s="63">
        <v>-35826.87689</v>
      </c>
      <c r="F194" s="63">
        <v>112976.65048</v>
      </c>
      <c r="G194" s="63">
        <v>697.71733870000003</v>
      </c>
      <c r="H194" s="63">
        <v>-897.53496679099999</v>
      </c>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row>
    <row r="195" spans="1:82">
      <c r="A195" s="56" t="s">
        <v>38</v>
      </c>
      <c r="B195" s="56"/>
      <c r="C195" s="61">
        <v>831185.234638936</v>
      </c>
      <c r="D195" s="61">
        <v>4253803.061197306</v>
      </c>
      <c r="E195" s="61">
        <v>1137508.2668452649</v>
      </c>
      <c r="F195" s="61">
        <v>1267949.2124015</v>
      </c>
      <c r="G195" s="61">
        <v>1148079.5839458751</v>
      </c>
      <c r="H195" s="61">
        <v>700265.99800466595</v>
      </c>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row>
    <row r="196" spans="1:82">
      <c r="A196" s="47" t="s">
        <v>361</v>
      </c>
      <c r="B196" s="47"/>
      <c r="C196" s="63">
        <v>-82805.340156466002</v>
      </c>
      <c r="D196" s="63">
        <v>-319126.37790908013</v>
      </c>
      <c r="E196" s="63">
        <v>-81209.797528035007</v>
      </c>
      <c r="F196" s="63">
        <v>-84009.558858766919</v>
      </c>
      <c r="G196" s="63">
        <v>-82019.941458682064</v>
      </c>
      <c r="H196" s="63">
        <v>-71887.080063595902</v>
      </c>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8"/>
      <c r="BM196" s="108"/>
      <c r="BN196" s="108"/>
      <c r="BO196" s="108"/>
      <c r="BP196" s="108"/>
      <c r="BQ196" s="108"/>
      <c r="BR196" s="108"/>
      <c r="BS196" s="108"/>
      <c r="BT196" s="108"/>
      <c r="BU196" s="108"/>
      <c r="BV196" s="108"/>
      <c r="BW196" s="108"/>
      <c r="BX196" s="108"/>
      <c r="BY196" s="108"/>
      <c r="BZ196" s="108"/>
      <c r="CA196" s="108"/>
      <c r="CB196" s="108"/>
      <c r="CC196" s="108"/>
      <c r="CD196" s="108"/>
    </row>
    <row r="197" spans="1:82">
      <c r="A197" s="56" t="s">
        <v>370</v>
      </c>
      <c r="B197" s="56"/>
      <c r="C197" s="61">
        <v>748379.89448247</v>
      </c>
      <c r="D197" s="61">
        <v>3934676.6832882259</v>
      </c>
      <c r="E197" s="61">
        <v>1056298.4693172299</v>
      </c>
      <c r="F197" s="61">
        <v>1183939.6535427331</v>
      </c>
      <c r="G197" s="61">
        <v>1066059.642487193</v>
      </c>
      <c r="H197" s="61">
        <v>628378.91794107005</v>
      </c>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8"/>
      <c r="BM197" s="108"/>
      <c r="BN197" s="108"/>
      <c r="BO197" s="108"/>
      <c r="BP197" s="108"/>
      <c r="BQ197" s="108"/>
      <c r="BR197" s="108"/>
      <c r="BS197" s="108"/>
      <c r="BT197" s="108"/>
      <c r="BU197" s="108"/>
      <c r="BV197" s="108"/>
      <c r="BW197" s="108"/>
      <c r="BX197" s="108"/>
      <c r="BY197" s="108"/>
      <c r="BZ197" s="108"/>
      <c r="CA197" s="108"/>
      <c r="CB197" s="108"/>
      <c r="CC197" s="108"/>
      <c r="CD197" s="108"/>
    </row>
    <row r="198" spans="1:82">
      <c r="A198" s="57"/>
      <c r="B198" s="57"/>
      <c r="C198" s="61"/>
      <c r="D198" s="61"/>
      <c r="E198" s="61"/>
      <c r="F198" s="61"/>
      <c r="G198" s="61"/>
      <c r="H198" s="61"/>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row>
    <row r="199" spans="1:82">
      <c r="A199" s="337" t="s">
        <v>193</v>
      </c>
      <c r="B199" s="338"/>
      <c r="C199" s="340">
        <v>0.72378081894924151</v>
      </c>
      <c r="D199" s="340">
        <v>0.65655720123417138</v>
      </c>
      <c r="E199" s="340">
        <v>0.62525712172176062</v>
      </c>
      <c r="F199" s="340">
        <v>0.62544317196378429</v>
      </c>
      <c r="G199" s="340">
        <v>0.61814568347477594</v>
      </c>
      <c r="H199" s="340">
        <v>0.76106091608714677</v>
      </c>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row>
    <row r="200" spans="1:82">
      <c r="A200" s="47" t="s">
        <v>221</v>
      </c>
      <c r="B200" s="47"/>
      <c r="C200" s="58">
        <v>433409707.24462008</v>
      </c>
      <c r="D200" s="58">
        <v>435409634.41380161</v>
      </c>
      <c r="E200" s="58">
        <v>434475141.3708089</v>
      </c>
      <c r="F200" s="58">
        <v>436327330.00689858</v>
      </c>
      <c r="G200" s="58">
        <v>436131222.93384546</v>
      </c>
      <c r="H200" s="58">
        <v>434704843.34365362</v>
      </c>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row>
    <row r="201" spans="1:82">
      <c r="A201" s="47" t="s">
        <v>194</v>
      </c>
      <c r="B201" s="47"/>
      <c r="C201" s="58">
        <v>465394547.89439398</v>
      </c>
      <c r="D201" s="58">
        <v>465419402.10668159</v>
      </c>
      <c r="E201" s="58">
        <v>464783832.17117071</v>
      </c>
      <c r="F201" s="58">
        <v>467144720.80505884</v>
      </c>
      <c r="G201" s="58">
        <v>464897509.92004359</v>
      </c>
      <c r="H201" s="58">
        <v>464851545.53045303</v>
      </c>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row>
    <row r="202" spans="1:82">
      <c r="A202" s="47" t="s">
        <v>195</v>
      </c>
      <c r="B202" s="47"/>
      <c r="C202" s="58">
        <v>479139508.48360145</v>
      </c>
      <c r="D202" s="58">
        <v>483443700.28495926</v>
      </c>
      <c r="E202" s="58">
        <v>482022398.59401053</v>
      </c>
      <c r="F202" s="58">
        <v>482047506.03007239</v>
      </c>
      <c r="G202" s="58">
        <v>485544424.47733963</v>
      </c>
      <c r="H202" s="58">
        <v>484160472.03841436</v>
      </c>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row>
    <row r="203" spans="1:82">
      <c r="A203" s="47" t="s">
        <v>196</v>
      </c>
      <c r="B203" s="47"/>
      <c r="C203" s="195">
        <v>17.882527536202986</v>
      </c>
      <c r="D203" s="195">
        <v>16.070753398282985</v>
      </c>
      <c r="E203" s="195">
        <v>17.702858722165942</v>
      </c>
      <c r="F203" s="195">
        <v>15.035549441754876</v>
      </c>
      <c r="G203" s="195">
        <v>18.812562568182702</v>
      </c>
      <c r="H203" s="195">
        <v>12.737116295524409</v>
      </c>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row>
    <row r="204" spans="1:82">
      <c r="A204" s="126" t="s">
        <v>363</v>
      </c>
      <c r="B204" s="47"/>
      <c r="C204" s="59">
        <v>29243482.582519099</v>
      </c>
      <c r="D204" s="59">
        <v>29495675.883481693</v>
      </c>
      <c r="E204" s="59">
        <v>29495675.883481693</v>
      </c>
      <c r="F204" s="59">
        <v>29546367.396275911</v>
      </c>
      <c r="G204" s="59">
        <v>29458581.096297584</v>
      </c>
      <c r="H204" s="59">
        <v>29120225.984157003</v>
      </c>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row>
    <row r="205" spans="1:82">
      <c r="A205" s="47" t="s">
        <v>197</v>
      </c>
      <c r="B205" s="47"/>
      <c r="C205" s="59">
        <v>227032491.05109003</v>
      </c>
      <c r="D205" s="59">
        <v>228419716.47320777</v>
      </c>
      <c r="E205" s="59">
        <v>228419716.47320777</v>
      </c>
      <c r="F205" s="59">
        <v>228315740.80015516</v>
      </c>
      <c r="G205" s="59">
        <v>232609394.61693701</v>
      </c>
      <c r="H205" s="59">
        <v>232822463.47038177</v>
      </c>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row>
    <row r="206" spans="1:82">
      <c r="A206" s="47"/>
      <c r="B206" s="47"/>
      <c r="C206" s="59"/>
      <c r="D206" s="59"/>
      <c r="E206" s="59"/>
      <c r="F206" s="59"/>
      <c r="G206" s="59"/>
      <c r="H206" s="59"/>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row>
    <row r="207" spans="1:82">
      <c r="A207" s="339" t="s">
        <v>9</v>
      </c>
      <c r="B207" s="339"/>
      <c r="C207" s="341" t="s">
        <v>421</v>
      </c>
      <c r="D207" s="341" t="s">
        <v>396</v>
      </c>
      <c r="E207" s="341" t="s">
        <v>397</v>
      </c>
      <c r="F207" s="341" t="s">
        <v>360</v>
      </c>
      <c r="G207" s="341" t="s">
        <v>347</v>
      </c>
      <c r="H207" s="341" t="s">
        <v>292</v>
      </c>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row>
    <row r="208" spans="1:82">
      <c r="A208" s="335" t="s">
        <v>371</v>
      </c>
      <c r="B208" s="335"/>
      <c r="C208" s="336"/>
      <c r="D208" s="336"/>
      <c r="E208" s="336"/>
      <c r="F208" s="336"/>
      <c r="G208" s="336"/>
      <c r="H208" s="336"/>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row>
    <row r="209" spans="1:82">
      <c r="A209" s="56" t="s">
        <v>32</v>
      </c>
      <c r="B209" s="56"/>
      <c r="C209" s="61">
        <v>3558234.199362251</v>
      </c>
      <c r="D209" s="61">
        <v>13571958.010706851</v>
      </c>
      <c r="E209" s="61">
        <v>3502818.682482644</v>
      </c>
      <c r="F209" s="61">
        <v>3369024.6794472202</v>
      </c>
      <c r="G209" s="61">
        <v>3402961.767922671</v>
      </c>
      <c r="H209" s="61">
        <v>3297152.8808543161</v>
      </c>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row>
    <row r="210" spans="1:82">
      <c r="A210" s="47" t="s">
        <v>33</v>
      </c>
      <c r="B210" s="47"/>
      <c r="C210" s="63">
        <v>-2603872.9406596348</v>
      </c>
      <c r="D210" s="63">
        <v>-8993776.2620009519</v>
      </c>
      <c r="E210" s="63">
        <v>-2205814.8434153069</v>
      </c>
      <c r="F210" s="63">
        <v>-2129007.6291653272</v>
      </c>
      <c r="G210" s="63">
        <v>-2121580.6503816429</v>
      </c>
      <c r="H210" s="63">
        <v>-2537373.1390386741</v>
      </c>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C210" s="108"/>
      <c r="CD210" s="108"/>
    </row>
    <row r="211" spans="1:82">
      <c r="A211" s="56" t="s">
        <v>34</v>
      </c>
      <c r="B211" s="56"/>
      <c r="C211" s="61">
        <v>954361.25870261597</v>
      </c>
      <c r="D211" s="61">
        <v>4578181.7487059003</v>
      </c>
      <c r="E211" s="61">
        <v>1297003.8390673371</v>
      </c>
      <c r="F211" s="61">
        <v>1240017.050281893</v>
      </c>
      <c r="G211" s="61">
        <v>1281381.117541028</v>
      </c>
      <c r="H211" s="61">
        <v>759779.74181564199</v>
      </c>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C211" s="108"/>
      <c r="CD211" s="108"/>
    </row>
    <row r="212" spans="1:82">
      <c r="A212" s="47" t="s">
        <v>152</v>
      </c>
      <c r="B212" s="47"/>
      <c r="C212" s="63">
        <v>-208188.02707212701</v>
      </c>
      <c r="D212" s="63">
        <v>-749768.27250898501</v>
      </c>
      <c r="E212" s="63">
        <v>-204278.17124959599</v>
      </c>
      <c r="F212" s="63">
        <v>-178645.08679326001</v>
      </c>
      <c r="G212" s="63">
        <v>-216599.544434671</v>
      </c>
      <c r="H212" s="63">
        <v>-150245.47003145801</v>
      </c>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D212" s="108"/>
    </row>
    <row r="213" spans="1:82">
      <c r="A213" s="56" t="s">
        <v>36</v>
      </c>
      <c r="B213" s="56"/>
      <c r="C213" s="61">
        <v>746173.231630489</v>
      </c>
      <c r="D213" s="61">
        <v>3828413.4761969149</v>
      </c>
      <c r="E213" s="61">
        <v>1092725.6678177409</v>
      </c>
      <c r="F213" s="61">
        <v>1061371.963488633</v>
      </c>
      <c r="G213" s="61">
        <v>1064781.5731063569</v>
      </c>
      <c r="H213" s="61">
        <v>609534.27178418403</v>
      </c>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c r="BG213" s="108"/>
      <c r="BH213" s="108"/>
      <c r="BI213" s="108"/>
      <c r="BJ213" s="108"/>
      <c r="BK213" s="108"/>
      <c r="BL213" s="108"/>
      <c r="BM213" s="108"/>
      <c r="BN213" s="108"/>
      <c r="BO213" s="108"/>
      <c r="BP213" s="108"/>
      <c r="BQ213" s="108"/>
      <c r="BR213" s="108"/>
      <c r="BS213" s="108"/>
      <c r="BT213" s="108"/>
      <c r="BU213" s="108"/>
      <c r="BV213" s="108"/>
      <c r="BW213" s="108"/>
      <c r="BX213" s="108"/>
      <c r="BY213" s="108"/>
      <c r="BZ213" s="108"/>
      <c r="CA213" s="108"/>
      <c r="CB213" s="108"/>
      <c r="CC213" s="108"/>
      <c r="CD213" s="108"/>
    </row>
    <row r="214" spans="1:82">
      <c r="A214" s="47" t="s">
        <v>81</v>
      </c>
      <c r="B214" s="47"/>
      <c r="C214" s="63">
        <v>1651.612005255</v>
      </c>
      <c r="D214" s="63">
        <v>21694.707305913998</v>
      </c>
      <c r="E214" s="63">
        <v>1051.485176076</v>
      </c>
      <c r="F214" s="63">
        <v>1187.5951240439999</v>
      </c>
      <c r="G214" s="63">
        <v>77.451482120999998</v>
      </c>
      <c r="H214" s="63">
        <v>19378.175523672999</v>
      </c>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c r="CD214" s="108"/>
    </row>
    <row r="215" spans="1:82">
      <c r="A215" s="55" t="s">
        <v>37</v>
      </c>
      <c r="B215" s="55"/>
      <c r="C215" s="63">
        <v>1342.879266726</v>
      </c>
      <c r="D215" s="63">
        <v>76794.835235396997</v>
      </c>
      <c r="E215" s="63">
        <v>-35906.852906587003</v>
      </c>
      <c r="F215" s="63">
        <v>112920.371750056</v>
      </c>
      <c r="G215" s="63">
        <v>682.85667871500004</v>
      </c>
      <c r="H215" s="63">
        <v>-901.54028678700001</v>
      </c>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c r="BG215" s="108"/>
      <c r="BH215" s="108"/>
      <c r="BI215" s="108"/>
      <c r="BJ215" s="108"/>
      <c r="BK215" s="108"/>
      <c r="BL215" s="108"/>
      <c r="BM215" s="108"/>
      <c r="BN215" s="108"/>
      <c r="BO215" s="108"/>
      <c r="BP215" s="108"/>
      <c r="BQ215" s="108"/>
      <c r="BR215" s="108"/>
      <c r="BS215" s="108"/>
      <c r="BT215" s="108"/>
      <c r="BU215" s="108"/>
      <c r="BV215" s="108"/>
      <c r="BW215" s="108"/>
      <c r="BX215" s="108"/>
      <c r="BY215" s="108"/>
      <c r="BZ215" s="108"/>
      <c r="CA215" s="108"/>
      <c r="CB215" s="108"/>
      <c r="CC215" s="108"/>
      <c r="CD215" s="108"/>
    </row>
    <row r="216" spans="1:82">
      <c r="A216" s="56" t="s">
        <v>38</v>
      </c>
      <c r="B216" s="56"/>
      <c r="C216" s="61">
        <v>749167.72290247004</v>
      </c>
      <c r="D216" s="61">
        <v>3926903.018738226</v>
      </c>
      <c r="E216" s="61">
        <v>1057870.30008723</v>
      </c>
      <c r="F216" s="61">
        <v>1175479.9303627331</v>
      </c>
      <c r="G216" s="61">
        <v>1065541.881267193</v>
      </c>
      <c r="H216" s="61">
        <v>628010.90702107002</v>
      </c>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c r="CD216" s="108"/>
    </row>
    <row r="217" spans="1:82">
      <c r="A217" s="57"/>
      <c r="B217" s="57"/>
      <c r="C217" s="61"/>
      <c r="D217" s="61"/>
      <c r="E217" s="61"/>
      <c r="F217" s="61"/>
      <c r="G217" s="61"/>
      <c r="H217" s="61"/>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c r="BG217" s="108"/>
      <c r="BH217" s="108"/>
      <c r="BI217" s="108"/>
      <c r="BJ217" s="108"/>
      <c r="BK217" s="108"/>
      <c r="BL217" s="108"/>
      <c r="BM217" s="108"/>
      <c r="BN217" s="108"/>
      <c r="BO217" s="108"/>
      <c r="BP217" s="108"/>
      <c r="BQ217" s="108"/>
      <c r="BR217" s="108"/>
      <c r="BS217" s="108"/>
      <c r="BT217" s="108"/>
      <c r="BU217" s="108"/>
      <c r="BV217" s="108"/>
      <c r="BW217" s="108"/>
      <c r="BX217" s="108"/>
      <c r="BY217" s="108"/>
      <c r="BZ217" s="108"/>
      <c r="CA217" s="108"/>
      <c r="CB217" s="108"/>
      <c r="CC217" s="108"/>
      <c r="CD217" s="108"/>
    </row>
    <row r="218" spans="1:82">
      <c r="A218" s="337" t="s">
        <v>193</v>
      </c>
      <c r="B218" s="338"/>
      <c r="C218" s="340">
        <v>0.73178795851221146</v>
      </c>
      <c r="D218" s="340">
        <v>0.66267345175293102</v>
      </c>
      <c r="E218" s="340">
        <v>0.62972567048543948</v>
      </c>
      <c r="F218" s="340">
        <v>0.63193589591473354</v>
      </c>
      <c r="G218" s="340">
        <v>0.62345121546186399</v>
      </c>
      <c r="H218" s="340">
        <v>0.76956490363929453</v>
      </c>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c r="BG218" s="108"/>
      <c r="BH218" s="108"/>
      <c r="BI218" s="108"/>
      <c r="BJ218" s="108"/>
      <c r="BK218" s="108"/>
      <c r="BL218" s="108"/>
      <c r="BM218" s="108"/>
      <c r="BN218" s="108"/>
      <c r="BO218" s="108"/>
      <c r="BP218" s="108"/>
      <c r="BQ218" s="108"/>
      <c r="BR218" s="108"/>
      <c r="BS218" s="108"/>
      <c r="BT218" s="108"/>
      <c r="BU218" s="108"/>
      <c r="BV218" s="108"/>
      <c r="BW218" s="108"/>
      <c r="BX218" s="108"/>
      <c r="BY218" s="108"/>
      <c r="BZ218" s="108"/>
      <c r="CA218" s="108"/>
      <c r="CB218" s="108"/>
      <c r="CC218" s="108"/>
      <c r="CD218" s="108"/>
    </row>
    <row r="219" spans="1:82">
      <c r="A219" s="47" t="s">
        <v>101</v>
      </c>
      <c r="B219" s="47"/>
      <c r="C219" s="59">
        <v>29243482.582519099</v>
      </c>
      <c r="D219" s="59">
        <v>29495675.883481693</v>
      </c>
      <c r="E219" s="59">
        <v>29495675.883481693</v>
      </c>
      <c r="F219" s="59">
        <v>29546367.396275911</v>
      </c>
      <c r="G219" s="59">
        <v>29458581.096297584</v>
      </c>
      <c r="H219" s="59">
        <v>29120225.984157003</v>
      </c>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c r="BG219" s="108"/>
      <c r="BH219" s="108"/>
      <c r="BI219" s="108"/>
      <c r="BJ219" s="108"/>
      <c r="BK219" s="108"/>
      <c r="BL219" s="108"/>
      <c r="BM219" s="108"/>
      <c r="BN219" s="108"/>
      <c r="BO219" s="108"/>
      <c r="BP219" s="108"/>
      <c r="BQ219" s="108"/>
      <c r="BR219" s="108"/>
      <c r="BS219" s="108"/>
      <c r="BT219" s="108"/>
      <c r="BU219" s="108"/>
      <c r="BV219" s="108"/>
      <c r="BW219" s="108"/>
      <c r="BX219" s="108"/>
      <c r="BY219" s="108"/>
      <c r="BZ219" s="108"/>
      <c r="CA219" s="108"/>
      <c r="CB219" s="108"/>
      <c r="CC219" s="108"/>
      <c r="CD219" s="108"/>
    </row>
    <row r="220" spans="1:82">
      <c r="A220" s="47" t="s">
        <v>197</v>
      </c>
      <c r="B220" s="47"/>
      <c r="C220" s="59">
        <v>221859059.09751344</v>
      </c>
      <c r="D220" s="59">
        <v>223203896.21634024</v>
      </c>
      <c r="E220" s="59">
        <v>223203896.21634024</v>
      </c>
      <c r="F220" s="59">
        <v>223603640.54618892</v>
      </c>
      <c r="G220" s="59">
        <v>227915505.90401429</v>
      </c>
      <c r="H220" s="59">
        <v>227899101.90627179</v>
      </c>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c r="BG220" s="108"/>
      <c r="BH220" s="108"/>
      <c r="BI220" s="108"/>
      <c r="BJ220" s="108"/>
      <c r="BK220" s="108"/>
      <c r="BL220" s="108"/>
      <c r="BM220" s="108"/>
      <c r="BN220" s="108"/>
      <c r="BO220" s="108"/>
      <c r="BP220" s="108"/>
      <c r="BQ220" s="108"/>
      <c r="BR220" s="108"/>
      <c r="BS220" s="108"/>
      <c r="BT220" s="108"/>
      <c r="BU220" s="108"/>
      <c r="BV220" s="108"/>
      <c r="BW220" s="108"/>
      <c r="BX220" s="108"/>
      <c r="BY220" s="108"/>
      <c r="BZ220" s="108"/>
      <c r="CA220" s="108"/>
      <c r="CB220" s="108"/>
      <c r="CC220" s="108"/>
      <c r="CD220" s="108"/>
    </row>
    <row r="221" spans="1:82">
      <c r="A221" s="47"/>
      <c r="B221" s="47"/>
      <c r="C221" s="59"/>
      <c r="D221" s="59"/>
      <c r="E221" s="59"/>
      <c r="F221" s="59"/>
      <c r="G221" s="59"/>
      <c r="H221" s="59"/>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c r="BG221" s="108"/>
      <c r="BH221" s="108"/>
      <c r="BI221" s="108"/>
      <c r="BJ221" s="108"/>
      <c r="BK221" s="108"/>
      <c r="BL221" s="108"/>
      <c r="BM221" s="108"/>
      <c r="BN221" s="108"/>
      <c r="BO221" s="108"/>
      <c r="BP221" s="108"/>
      <c r="BQ221" s="108"/>
      <c r="BR221" s="108"/>
      <c r="BS221" s="108"/>
      <c r="BT221" s="108"/>
      <c r="BU221" s="108"/>
      <c r="BV221" s="108"/>
      <c r="BW221" s="108"/>
      <c r="BX221" s="108"/>
      <c r="BY221" s="108"/>
      <c r="BZ221" s="108"/>
      <c r="CA221" s="108"/>
      <c r="CB221" s="108"/>
      <c r="CC221" s="108"/>
      <c r="CD221" s="108"/>
    </row>
    <row r="222" spans="1:82">
      <c r="A222" s="339" t="s">
        <v>9</v>
      </c>
      <c r="B222" s="339"/>
      <c r="C222" s="341" t="s">
        <v>421</v>
      </c>
      <c r="D222" s="341" t="s">
        <v>396</v>
      </c>
      <c r="E222" s="341" t="s">
        <v>397</v>
      </c>
      <c r="F222" s="341" t="s">
        <v>360</v>
      </c>
      <c r="G222" s="341" t="s">
        <v>347</v>
      </c>
      <c r="H222" s="341" t="s">
        <v>292</v>
      </c>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c r="BG222" s="108"/>
      <c r="BH222" s="108"/>
      <c r="BI222" s="108"/>
      <c r="BJ222" s="108"/>
      <c r="BK222" s="108"/>
      <c r="BL222" s="108"/>
      <c r="BM222" s="108"/>
      <c r="BN222" s="108"/>
      <c r="BO222" s="108"/>
      <c r="BP222" s="108"/>
      <c r="BQ222" s="108"/>
      <c r="BR222" s="108"/>
      <c r="BS222" s="108"/>
      <c r="BT222" s="108"/>
      <c r="BU222" s="108"/>
      <c r="BV222" s="108"/>
      <c r="BW222" s="108"/>
      <c r="BX222" s="108"/>
      <c r="BY222" s="108"/>
      <c r="BZ222" s="108"/>
      <c r="CA222" s="108"/>
      <c r="CB222" s="108"/>
      <c r="CC222" s="108"/>
      <c r="CD222" s="108"/>
    </row>
    <row r="223" spans="1:82">
      <c r="A223" s="335" t="s">
        <v>372</v>
      </c>
      <c r="B223" s="335"/>
      <c r="C223" s="336"/>
      <c r="D223" s="336"/>
      <c r="E223" s="336"/>
      <c r="F223" s="336"/>
      <c r="G223" s="336"/>
      <c r="H223" s="336"/>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c r="BG223" s="108"/>
      <c r="BH223" s="108"/>
      <c r="BI223" s="108"/>
      <c r="BJ223" s="108"/>
      <c r="BK223" s="108"/>
      <c r="BL223" s="108"/>
      <c r="BM223" s="108"/>
      <c r="BN223" s="108"/>
      <c r="BO223" s="108"/>
      <c r="BP223" s="108"/>
      <c r="BQ223" s="108"/>
      <c r="BR223" s="108"/>
      <c r="BS223" s="108"/>
      <c r="BT223" s="108"/>
      <c r="BU223" s="108"/>
      <c r="BV223" s="108"/>
      <c r="BW223" s="108"/>
      <c r="BX223" s="108"/>
      <c r="BY223" s="108"/>
      <c r="BZ223" s="108"/>
      <c r="CA223" s="108"/>
      <c r="CB223" s="108"/>
      <c r="CC223" s="108"/>
      <c r="CD223" s="108"/>
    </row>
    <row r="224" spans="1:82">
      <c r="A224" s="56" t="s">
        <v>32</v>
      </c>
      <c r="B224" s="56"/>
      <c r="C224" s="61">
        <v>3557446.3709422508</v>
      </c>
      <c r="D224" s="61">
        <v>13579731.675256852</v>
      </c>
      <c r="E224" s="61">
        <v>3501246.8517126441</v>
      </c>
      <c r="F224" s="61">
        <v>3377484.4026272199</v>
      </c>
      <c r="G224" s="61">
        <v>3403479.5291426708</v>
      </c>
      <c r="H224" s="61">
        <v>3297520.8917743159</v>
      </c>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row>
    <row r="225" spans="1:82">
      <c r="A225" s="47" t="s">
        <v>33</v>
      </c>
      <c r="B225" s="47"/>
      <c r="C225" s="63">
        <v>-2603872.9406596348</v>
      </c>
      <c r="D225" s="63">
        <v>-8993776.2620009519</v>
      </c>
      <c r="E225" s="63">
        <v>-2205814.8434153069</v>
      </c>
      <c r="F225" s="63">
        <v>-2129007.6291653272</v>
      </c>
      <c r="G225" s="63">
        <v>-2121580.6503816429</v>
      </c>
      <c r="H225" s="63">
        <v>-2537373.1390386741</v>
      </c>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row>
    <row r="226" spans="1:82">
      <c r="A226" s="56" t="s">
        <v>34</v>
      </c>
      <c r="B226" s="56"/>
      <c r="C226" s="61">
        <v>953573.43028261606</v>
      </c>
      <c r="D226" s="61">
        <v>4585955.4132559001</v>
      </c>
      <c r="E226" s="61">
        <v>1295432.008297337</v>
      </c>
      <c r="F226" s="61">
        <v>1248476.773461893</v>
      </c>
      <c r="G226" s="61">
        <v>1281898.8787610279</v>
      </c>
      <c r="H226" s="61">
        <v>760147.75273564202</v>
      </c>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c r="BG226" s="108"/>
      <c r="BH226" s="108"/>
      <c r="BI226" s="108"/>
      <c r="BJ226" s="108"/>
      <c r="BK226" s="108"/>
      <c r="BL226" s="108"/>
      <c r="BM226" s="108"/>
      <c r="BN226" s="108"/>
      <c r="BO226" s="108"/>
      <c r="BP226" s="108"/>
      <c r="BQ226" s="108"/>
      <c r="BR226" s="108"/>
      <c r="BS226" s="108"/>
      <c r="BT226" s="108"/>
      <c r="BU226" s="108"/>
      <c r="BV226" s="108"/>
      <c r="BW226" s="108"/>
      <c r="BX226" s="108"/>
      <c r="BY226" s="108"/>
      <c r="BZ226" s="108"/>
      <c r="CA226" s="108"/>
      <c r="CB226" s="108"/>
      <c r="CC226" s="108"/>
      <c r="CD226" s="108"/>
    </row>
    <row r="227" spans="1:82">
      <c r="A227" s="47" t="s">
        <v>152</v>
      </c>
      <c r="B227" s="47"/>
      <c r="C227" s="63">
        <v>-208188.02707212701</v>
      </c>
      <c r="D227" s="63">
        <v>-749768.27250898501</v>
      </c>
      <c r="E227" s="63">
        <v>-204278.17124959599</v>
      </c>
      <c r="F227" s="63">
        <v>-178645.08679326001</v>
      </c>
      <c r="G227" s="63">
        <v>-216599.544434671</v>
      </c>
      <c r="H227" s="63">
        <v>-150245.47003145801</v>
      </c>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c r="BG227" s="108"/>
      <c r="BH227" s="108"/>
      <c r="BI227" s="108"/>
      <c r="BJ227" s="108"/>
      <c r="BK227" s="108"/>
      <c r="BL227" s="108"/>
      <c r="BM227" s="108"/>
      <c r="BN227" s="108"/>
      <c r="BO227" s="108"/>
      <c r="BP227" s="108"/>
      <c r="BQ227" s="108"/>
      <c r="BR227" s="108"/>
      <c r="BS227" s="108"/>
      <c r="BT227" s="108"/>
      <c r="BU227" s="108"/>
      <c r="BV227" s="108"/>
      <c r="BW227" s="108"/>
      <c r="BX227" s="108"/>
      <c r="BY227" s="108"/>
      <c r="BZ227" s="108"/>
      <c r="CA227" s="108"/>
      <c r="CB227" s="108"/>
      <c r="CC227" s="108"/>
      <c r="CD227" s="108"/>
    </row>
    <row r="228" spans="1:82">
      <c r="A228" s="56" t="s">
        <v>36</v>
      </c>
      <c r="B228" s="56"/>
      <c r="C228" s="61">
        <v>745385.40321048896</v>
      </c>
      <c r="D228" s="61">
        <v>3836187.1407469148</v>
      </c>
      <c r="E228" s="61">
        <v>1091153.837047741</v>
      </c>
      <c r="F228" s="61">
        <v>1069831.686668633</v>
      </c>
      <c r="G228" s="61">
        <v>1065299.3343263571</v>
      </c>
      <c r="H228" s="61">
        <v>609902.28270418395</v>
      </c>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c r="BG228" s="108"/>
      <c r="BH228" s="108"/>
      <c r="BI228" s="108"/>
      <c r="BJ228" s="108"/>
      <c r="BK228" s="108"/>
      <c r="BL228" s="108"/>
      <c r="BM228" s="108"/>
      <c r="BN228" s="108"/>
      <c r="BO228" s="108"/>
      <c r="BP228" s="108"/>
      <c r="BQ228" s="108"/>
      <c r="BR228" s="108"/>
      <c r="BS228" s="108"/>
      <c r="BT228" s="108"/>
      <c r="BU228" s="108"/>
      <c r="BV228" s="108"/>
      <c r="BW228" s="108"/>
      <c r="BX228" s="108"/>
      <c r="BY228" s="108"/>
      <c r="BZ228" s="108"/>
      <c r="CA228" s="108"/>
      <c r="CB228" s="108"/>
      <c r="CC228" s="108"/>
      <c r="CD228" s="108"/>
    </row>
    <row r="229" spans="1:82">
      <c r="A229" s="47" t="s">
        <v>81</v>
      </c>
      <c r="B229" s="47"/>
      <c r="C229" s="63">
        <v>1651.612005255</v>
      </c>
      <c r="D229" s="63">
        <v>21694.707305913998</v>
      </c>
      <c r="E229" s="63">
        <v>1051.485176076</v>
      </c>
      <c r="F229" s="63">
        <v>1187.5951240439999</v>
      </c>
      <c r="G229" s="63">
        <v>77.451482120999998</v>
      </c>
      <c r="H229" s="63">
        <v>19378.175523672999</v>
      </c>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row>
    <row r="230" spans="1:82">
      <c r="A230" s="55" t="s">
        <v>37</v>
      </c>
      <c r="B230" s="55"/>
      <c r="C230" s="63">
        <v>1342.879266726</v>
      </c>
      <c r="D230" s="63">
        <v>76794.835235396997</v>
      </c>
      <c r="E230" s="63">
        <v>-35906.852906587003</v>
      </c>
      <c r="F230" s="63">
        <v>112920.371750056</v>
      </c>
      <c r="G230" s="63">
        <v>682.85667871500004</v>
      </c>
      <c r="H230" s="63">
        <v>-901.54028678700001</v>
      </c>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c r="BG230" s="108"/>
      <c r="BH230" s="108"/>
      <c r="BI230" s="108"/>
      <c r="BJ230" s="108"/>
      <c r="BK230" s="108"/>
      <c r="BL230" s="108"/>
      <c r="BM230" s="108"/>
      <c r="BN230" s="108"/>
      <c r="BO230" s="108"/>
      <c r="BP230" s="108"/>
      <c r="BQ230" s="108"/>
      <c r="BR230" s="108"/>
      <c r="BS230" s="108"/>
      <c r="BT230" s="108"/>
      <c r="BU230" s="108"/>
      <c r="BV230" s="108"/>
      <c r="BW230" s="108"/>
      <c r="BX230" s="108"/>
      <c r="BY230" s="108"/>
      <c r="BZ230" s="108"/>
      <c r="CA230" s="108"/>
      <c r="CB230" s="108"/>
      <c r="CC230" s="108"/>
      <c r="CD230" s="108"/>
    </row>
    <row r="231" spans="1:82">
      <c r="A231" s="56" t="s">
        <v>38</v>
      </c>
      <c r="B231" s="56"/>
      <c r="C231" s="61">
        <v>748379.89448247</v>
      </c>
      <c r="D231" s="61">
        <v>3934676.6832882259</v>
      </c>
      <c r="E231" s="61">
        <v>1056298.4693172299</v>
      </c>
      <c r="F231" s="61">
        <v>1183939.6535427331</v>
      </c>
      <c r="G231" s="61">
        <v>1066059.642487193</v>
      </c>
      <c r="H231" s="61">
        <v>628378.91794107005</v>
      </c>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row>
    <row r="232" spans="1:82">
      <c r="A232" s="57"/>
      <c r="B232" s="57"/>
      <c r="C232" s="61"/>
      <c r="D232" s="61"/>
      <c r="E232" s="61"/>
      <c r="F232" s="61"/>
      <c r="G232" s="61"/>
      <c r="H232" s="61"/>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c r="BG232" s="108"/>
      <c r="BH232" s="108"/>
      <c r="BI232" s="108"/>
      <c r="BJ232" s="108"/>
      <c r="BK232" s="108"/>
      <c r="BL232" s="108"/>
      <c r="BM232" s="108"/>
      <c r="BN232" s="108"/>
      <c r="BO232" s="108"/>
      <c r="BP232" s="108"/>
      <c r="BQ232" s="108"/>
      <c r="BR232" s="108"/>
      <c r="BS232" s="108"/>
      <c r="BT232" s="108"/>
      <c r="BU232" s="108"/>
      <c r="BV232" s="108"/>
      <c r="BW232" s="108"/>
      <c r="BX232" s="108"/>
      <c r="BY232" s="108"/>
      <c r="BZ232" s="108"/>
      <c r="CA232" s="108"/>
      <c r="CB232" s="108"/>
      <c r="CC232" s="108"/>
      <c r="CD232" s="108"/>
    </row>
    <row r="233" spans="1:82">
      <c r="A233" s="337" t="s">
        <v>193</v>
      </c>
      <c r="B233" s="338"/>
      <c r="C233" s="340">
        <v>0.73195001952199612</v>
      </c>
      <c r="D233" s="340">
        <v>0.66229410691436508</v>
      </c>
      <c r="E233" s="340">
        <v>0.6300083761121632</v>
      </c>
      <c r="F233" s="340">
        <v>0.63035306025669613</v>
      </c>
      <c r="G233" s="340">
        <v>0.62335637168238367</v>
      </c>
      <c r="H233" s="340">
        <v>0.7694790184250736</v>
      </c>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c r="BG233" s="108"/>
      <c r="BH233" s="108"/>
      <c r="BI233" s="108"/>
      <c r="BJ233" s="108"/>
      <c r="BK233" s="108"/>
      <c r="BL233" s="108"/>
      <c r="BM233" s="108"/>
      <c r="BN233" s="108"/>
      <c r="BO233" s="108"/>
      <c r="BP233" s="108"/>
      <c r="BQ233" s="108"/>
      <c r="BR233" s="108"/>
      <c r="BS233" s="108"/>
      <c r="BT233" s="108"/>
      <c r="BU233" s="108"/>
      <c r="BV233" s="108"/>
      <c r="BW233" s="108"/>
      <c r="BX233" s="108"/>
      <c r="BY233" s="108"/>
      <c r="BZ233" s="108"/>
      <c r="CA233" s="108"/>
      <c r="CB233" s="108"/>
      <c r="CC233" s="108"/>
      <c r="CD233" s="108"/>
    </row>
    <row r="234" spans="1:82">
      <c r="A234" s="47" t="s">
        <v>101</v>
      </c>
      <c r="B234" s="47"/>
      <c r="C234" s="59">
        <v>29243482.582519099</v>
      </c>
      <c r="D234" s="59">
        <v>29495675.883481693</v>
      </c>
      <c r="E234" s="59">
        <v>29495675.883481693</v>
      </c>
      <c r="F234" s="59">
        <v>29546367.396275911</v>
      </c>
      <c r="G234" s="59">
        <v>29458581.096297584</v>
      </c>
      <c r="H234" s="59">
        <v>29120225.984157003</v>
      </c>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row>
    <row r="235" spans="1:82">
      <c r="A235" s="47" t="s">
        <v>197</v>
      </c>
      <c r="B235" s="47"/>
      <c r="C235" s="59">
        <v>221859059.09751344</v>
      </c>
      <c r="D235" s="59">
        <v>223203896.21634024</v>
      </c>
      <c r="E235" s="59">
        <v>223203896.21634024</v>
      </c>
      <c r="F235" s="59">
        <v>223603640.54618892</v>
      </c>
      <c r="G235" s="59">
        <v>227915505.90401429</v>
      </c>
      <c r="H235" s="59">
        <v>227899101.90627179</v>
      </c>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c r="BG235" s="108"/>
      <c r="BH235" s="108"/>
      <c r="BI235" s="108"/>
      <c r="BJ235" s="108"/>
      <c r="BK235" s="108"/>
      <c r="BL235" s="108"/>
      <c r="BM235" s="108"/>
      <c r="BN235" s="108"/>
      <c r="BO235" s="108"/>
      <c r="BP235" s="108"/>
      <c r="BQ235" s="108"/>
      <c r="BR235" s="108"/>
      <c r="BS235" s="108"/>
      <c r="BT235" s="108"/>
      <c r="BU235" s="108"/>
      <c r="BV235" s="108"/>
      <c r="BW235" s="108"/>
      <c r="BX235" s="108"/>
      <c r="BY235" s="108"/>
      <c r="BZ235" s="108"/>
      <c r="CA235" s="108"/>
      <c r="CB235" s="108"/>
      <c r="CC235" s="108"/>
      <c r="CD235" s="108"/>
    </row>
    <row r="236" spans="1:82">
      <c r="A236" s="64"/>
      <c r="B236" s="64"/>
      <c r="C236" s="60"/>
      <c r="D236" s="60"/>
      <c r="E236" s="60"/>
      <c r="F236" s="60"/>
      <c r="G236" s="60"/>
      <c r="H236" s="60"/>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8"/>
      <c r="BR236" s="108"/>
      <c r="BS236" s="108"/>
      <c r="BT236" s="108"/>
      <c r="BU236" s="108"/>
      <c r="BV236" s="108"/>
      <c r="BW236" s="108"/>
      <c r="BX236" s="108"/>
      <c r="BY236" s="108"/>
      <c r="BZ236" s="108"/>
      <c r="CA236" s="108"/>
      <c r="CB236" s="108"/>
      <c r="CC236" s="108"/>
      <c r="CD236" s="108"/>
    </row>
    <row r="237" spans="1:82">
      <c r="A237" s="339" t="s">
        <v>9</v>
      </c>
      <c r="B237" s="339"/>
      <c r="C237" s="341" t="s">
        <v>421</v>
      </c>
      <c r="D237" s="341" t="s">
        <v>396</v>
      </c>
      <c r="E237" s="341" t="s">
        <v>397</v>
      </c>
      <c r="F237" s="341" t="s">
        <v>360</v>
      </c>
      <c r="G237" s="341" t="s">
        <v>347</v>
      </c>
      <c r="H237" s="341" t="s">
        <v>292</v>
      </c>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108"/>
      <c r="BL237" s="108"/>
      <c r="BM237" s="108"/>
      <c r="BN237" s="108"/>
      <c r="BO237" s="108"/>
      <c r="BP237" s="108"/>
      <c r="BQ237" s="108"/>
      <c r="BR237" s="108"/>
      <c r="BS237" s="108"/>
      <c r="BT237" s="108"/>
      <c r="BU237" s="108"/>
      <c r="BV237" s="108"/>
      <c r="BW237" s="108"/>
      <c r="BX237" s="108"/>
      <c r="BY237" s="108"/>
      <c r="BZ237" s="108"/>
      <c r="CA237" s="108"/>
      <c r="CB237" s="108"/>
      <c r="CC237" s="108"/>
      <c r="CD237" s="108"/>
    </row>
    <row r="238" spans="1:82" ht="15.75">
      <c r="A238" s="335" t="s">
        <v>403</v>
      </c>
      <c r="B238" s="345"/>
      <c r="C238" s="346"/>
      <c r="D238" s="346"/>
      <c r="E238" s="346"/>
      <c r="F238" s="346"/>
      <c r="G238" s="346"/>
      <c r="H238" s="346"/>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108"/>
      <c r="BL238" s="108"/>
      <c r="BM238" s="108"/>
      <c r="BN238" s="108"/>
      <c r="BO238" s="108"/>
      <c r="BP238" s="108"/>
      <c r="BQ238" s="108"/>
      <c r="BR238" s="108"/>
      <c r="BS238" s="108"/>
      <c r="BT238" s="108"/>
      <c r="BU238" s="108"/>
      <c r="BV238" s="108"/>
      <c r="BW238" s="108"/>
      <c r="BX238" s="108"/>
      <c r="BY238" s="108"/>
      <c r="BZ238" s="108"/>
      <c r="CA238" s="108"/>
      <c r="CB238" s="108"/>
      <c r="CC238" s="108"/>
      <c r="CD238" s="108"/>
    </row>
    <row r="239" spans="1:82">
      <c r="A239" s="56" t="s">
        <v>32</v>
      </c>
      <c r="B239" s="56"/>
      <c r="C239" s="61">
        <v>1790725.4322317389</v>
      </c>
      <c r="D239" s="61">
        <v>6839869.2425927902</v>
      </c>
      <c r="E239" s="61">
        <v>1748178.5922006739</v>
      </c>
      <c r="F239" s="61">
        <v>1695430.2262529619</v>
      </c>
      <c r="G239" s="61">
        <v>1734633.7962283019</v>
      </c>
      <c r="H239" s="61">
        <v>1661626.627910852</v>
      </c>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row>
    <row r="240" spans="1:82">
      <c r="A240" s="196" t="s">
        <v>274</v>
      </c>
      <c r="B240" s="196"/>
      <c r="C240" s="197">
        <v>925457.0831417389</v>
      </c>
      <c r="D240" s="197">
        <v>3464268.2048227903</v>
      </c>
      <c r="E240" s="197">
        <v>903667.06756367488</v>
      </c>
      <c r="F240" s="197">
        <v>878532.41350096092</v>
      </c>
      <c r="G240" s="197">
        <v>855057.91487730097</v>
      </c>
      <c r="H240" s="197">
        <v>827010.808880853</v>
      </c>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108"/>
      <c r="BL240" s="108"/>
      <c r="BM240" s="108"/>
      <c r="BN240" s="108"/>
      <c r="BO240" s="108"/>
      <c r="BP240" s="108"/>
      <c r="BQ240" s="108"/>
      <c r="BR240" s="108"/>
      <c r="BS240" s="108"/>
      <c r="BT240" s="108"/>
      <c r="BU240" s="108"/>
      <c r="BV240" s="108"/>
      <c r="BW240" s="108"/>
      <c r="BX240" s="108"/>
      <c r="BY240" s="108"/>
      <c r="BZ240" s="108"/>
      <c r="CA240" s="108"/>
      <c r="CB240" s="108"/>
      <c r="CC240" s="108"/>
      <c r="CD240" s="108"/>
    </row>
    <row r="241" spans="1:82">
      <c r="A241" s="196" t="s">
        <v>275</v>
      </c>
      <c r="B241" s="196"/>
      <c r="C241" s="197">
        <v>865268.34909000003</v>
      </c>
      <c r="D241" s="197">
        <v>3375601.0377699998</v>
      </c>
      <c r="E241" s="197">
        <v>844511.52463699901</v>
      </c>
      <c r="F241" s="197">
        <v>816897.81275200099</v>
      </c>
      <c r="G241" s="197">
        <v>879575.88135100098</v>
      </c>
      <c r="H241" s="197">
        <v>834615.81902999897</v>
      </c>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c r="BG241" s="108"/>
      <c r="BH241" s="108"/>
      <c r="BI241" s="108"/>
      <c r="BJ241" s="108"/>
      <c r="BK241" s="108"/>
      <c r="BL241" s="108"/>
      <c r="BM241" s="108"/>
      <c r="BN241" s="108"/>
      <c r="BO241" s="108"/>
      <c r="BP241" s="108"/>
      <c r="BQ241" s="108"/>
      <c r="BR241" s="108"/>
      <c r="BS241" s="108"/>
      <c r="BT241" s="108"/>
      <c r="BU241" s="108"/>
      <c r="BV241" s="108"/>
      <c r="BW241" s="108"/>
      <c r="BX241" s="108"/>
      <c r="BY241" s="108"/>
      <c r="BZ241" s="108"/>
      <c r="CA241" s="108"/>
      <c r="CB241" s="108"/>
      <c r="CC241" s="108"/>
      <c r="CD241" s="108"/>
    </row>
    <row r="242" spans="1:82">
      <c r="A242" s="47" t="s">
        <v>33</v>
      </c>
      <c r="B242" s="47"/>
      <c r="C242" s="63">
        <v>-1213520.8051276479</v>
      </c>
      <c r="D242" s="63">
        <v>-4622991.8547487687</v>
      </c>
      <c r="E242" s="63">
        <v>-1167313.0424339499</v>
      </c>
      <c r="F242" s="63">
        <v>-1142470.9662405839</v>
      </c>
      <c r="G242" s="63">
        <v>-1128759.5186330271</v>
      </c>
      <c r="H242" s="63">
        <v>-1184448.3274412081</v>
      </c>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c r="BA242" s="108"/>
      <c r="BB242" s="108"/>
      <c r="BC242" s="108"/>
      <c r="BD242" s="108"/>
      <c r="BE242" s="108"/>
      <c r="BF242" s="108"/>
      <c r="BG242" s="108"/>
      <c r="BH242" s="108"/>
      <c r="BI242" s="108"/>
      <c r="BJ242" s="108"/>
      <c r="BK242" s="108"/>
      <c r="BL242" s="108"/>
      <c r="BM242" s="108"/>
      <c r="BN242" s="108"/>
      <c r="BO242" s="108"/>
      <c r="BP242" s="108"/>
      <c r="BQ242" s="108"/>
      <c r="BR242" s="108"/>
      <c r="BS242" s="108"/>
      <c r="BT242" s="108"/>
      <c r="BU242" s="108"/>
      <c r="BV242" s="108"/>
      <c r="BW242" s="108"/>
      <c r="BX242" s="108"/>
      <c r="BY242" s="108"/>
      <c r="BZ242" s="108"/>
      <c r="CA242" s="108"/>
      <c r="CB242" s="108"/>
      <c r="CC242" s="108"/>
      <c r="CD242" s="108"/>
    </row>
    <row r="243" spans="1:82">
      <c r="A243" s="56" t="s">
        <v>34</v>
      </c>
      <c r="B243" s="56"/>
      <c r="C243" s="61">
        <v>577204.62710409099</v>
      </c>
      <c r="D243" s="61">
        <v>2216877.387844021</v>
      </c>
      <c r="E243" s="61">
        <v>580865.549766724</v>
      </c>
      <c r="F243" s="61">
        <v>552959.26001237798</v>
      </c>
      <c r="G243" s="61">
        <v>605874.27759527497</v>
      </c>
      <c r="H243" s="61">
        <v>477178.30046964402</v>
      </c>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c r="BG243" s="108"/>
      <c r="BH243" s="108"/>
      <c r="BI243" s="108"/>
      <c r="BJ243" s="108"/>
      <c r="BK243" s="108"/>
      <c r="BL243" s="108"/>
      <c r="BM243" s="108"/>
      <c r="BN243" s="108"/>
      <c r="BO243" s="108"/>
      <c r="BP243" s="108"/>
      <c r="BQ243" s="108"/>
      <c r="BR243" s="108"/>
      <c r="BS243" s="108"/>
      <c r="BT243" s="108"/>
      <c r="BU243" s="108"/>
      <c r="BV243" s="108"/>
      <c r="BW243" s="108"/>
      <c r="BX243" s="108"/>
      <c r="BY243" s="108"/>
      <c r="BZ243" s="108"/>
      <c r="CA243" s="108"/>
      <c r="CB243" s="108"/>
      <c r="CC243" s="108"/>
      <c r="CD243" s="108"/>
    </row>
    <row r="244" spans="1:82">
      <c r="A244" s="47" t="s">
        <v>152</v>
      </c>
      <c r="B244" s="47"/>
      <c r="C244" s="63">
        <v>-139396.804613596</v>
      </c>
      <c r="D244" s="63">
        <v>-466089.05720000103</v>
      </c>
      <c r="E244" s="63">
        <v>-135412.18645899999</v>
      </c>
      <c r="F244" s="63">
        <v>-85442.912947000994</v>
      </c>
      <c r="G244" s="63">
        <v>-120042.615714</v>
      </c>
      <c r="H244" s="63">
        <v>-125191.34208</v>
      </c>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8"/>
      <c r="AL244" s="108"/>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c r="BG244" s="108"/>
      <c r="BH244" s="108"/>
      <c r="BI244" s="108"/>
      <c r="BJ244" s="108"/>
      <c r="BK244" s="108"/>
      <c r="BL244" s="108"/>
      <c r="BM244" s="108"/>
      <c r="BN244" s="108"/>
      <c r="BO244" s="108"/>
      <c r="BP244" s="108"/>
      <c r="BQ244" s="108"/>
      <c r="BR244" s="108"/>
      <c r="BS244" s="108"/>
      <c r="BT244" s="108"/>
      <c r="BU244" s="108"/>
      <c r="BV244" s="108"/>
      <c r="BW244" s="108"/>
      <c r="BX244" s="108"/>
      <c r="BY244" s="108"/>
      <c r="BZ244" s="108"/>
      <c r="CA244" s="108"/>
      <c r="CB244" s="108"/>
      <c r="CC244" s="108"/>
      <c r="CD244" s="108"/>
    </row>
    <row r="245" spans="1:82">
      <c r="A245" s="56" t="s">
        <v>36</v>
      </c>
      <c r="B245" s="56"/>
      <c r="C245" s="61">
        <v>437807.82249049499</v>
      </c>
      <c r="D245" s="61">
        <v>1750788.3306440201</v>
      </c>
      <c r="E245" s="61">
        <v>445453.36330772401</v>
      </c>
      <c r="F245" s="61">
        <v>467516.34706537699</v>
      </c>
      <c r="G245" s="61">
        <v>485831.66188127501</v>
      </c>
      <c r="H245" s="61">
        <v>351986.95838964399</v>
      </c>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8"/>
      <c r="AL245" s="108"/>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c r="BG245" s="108"/>
      <c r="BH245" s="108"/>
      <c r="BI245" s="108"/>
      <c r="BJ245" s="108"/>
      <c r="BK245" s="108"/>
      <c r="BL245" s="108"/>
      <c r="BM245" s="108"/>
      <c r="BN245" s="108"/>
      <c r="BO245" s="108"/>
      <c r="BP245" s="108"/>
      <c r="BQ245" s="108"/>
      <c r="BR245" s="108"/>
      <c r="BS245" s="108"/>
      <c r="BT245" s="108"/>
      <c r="BU245" s="108"/>
      <c r="BV245" s="108"/>
      <c r="BW245" s="108"/>
      <c r="BX245" s="108"/>
      <c r="BY245" s="108"/>
      <c r="BZ245" s="108"/>
      <c r="CA245" s="108"/>
      <c r="CB245" s="108"/>
      <c r="CC245" s="108"/>
      <c r="CD245" s="108"/>
    </row>
    <row r="246" spans="1:82">
      <c r="A246" s="47" t="s">
        <v>81</v>
      </c>
      <c r="B246" s="47"/>
      <c r="C246" s="63">
        <v>-100.500334815</v>
      </c>
      <c r="D246" s="63">
        <v>-424.84765410099999</v>
      </c>
      <c r="E246" s="63">
        <v>85.291090921999995</v>
      </c>
      <c r="F246" s="63">
        <v>-299.43179151999999</v>
      </c>
      <c r="G246" s="63">
        <v>-162.009144066</v>
      </c>
      <c r="H246" s="63">
        <v>-48.697809436999997</v>
      </c>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8"/>
      <c r="AL246" s="108"/>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c r="BG246" s="108"/>
      <c r="BH246" s="108"/>
      <c r="BI246" s="108"/>
      <c r="BJ246" s="108"/>
      <c r="BK246" s="108"/>
      <c r="BL246" s="108"/>
      <c r="BM246" s="108"/>
      <c r="BN246" s="108"/>
      <c r="BO246" s="108"/>
      <c r="BP246" s="108"/>
      <c r="BQ246" s="108"/>
      <c r="BR246" s="108"/>
      <c r="BS246" s="108"/>
      <c r="BT246" s="108"/>
      <c r="BU246" s="108"/>
      <c r="BV246" s="108"/>
      <c r="BW246" s="108"/>
      <c r="BX246" s="108"/>
      <c r="BY246" s="108"/>
      <c r="BZ246" s="108"/>
      <c r="CA246" s="108"/>
      <c r="CB246" s="108"/>
      <c r="CC246" s="108"/>
      <c r="CD246" s="108"/>
    </row>
    <row r="247" spans="1:82">
      <c r="A247" s="47" t="s">
        <v>37</v>
      </c>
      <c r="B247" s="47"/>
      <c r="C247" s="63">
        <v>0</v>
      </c>
      <c r="D247" s="63">
        <v>1956.77045</v>
      </c>
      <c r="E247" s="63">
        <v>1539.13885</v>
      </c>
      <c r="F247" s="63">
        <v>415.45659999999998</v>
      </c>
      <c r="G247" s="63">
        <v>-2.8530000000000002</v>
      </c>
      <c r="H247" s="63">
        <v>5.0279999999999996</v>
      </c>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c r="BG247" s="108"/>
      <c r="BH247" s="108"/>
      <c r="BI247" s="108"/>
      <c r="BJ247" s="108"/>
      <c r="BK247" s="108"/>
      <c r="BL247" s="108"/>
      <c r="BM247" s="108"/>
      <c r="BN247" s="108"/>
      <c r="BO247" s="108"/>
      <c r="BP247" s="108"/>
      <c r="BQ247" s="108"/>
      <c r="BR247" s="108"/>
      <c r="BS247" s="108"/>
      <c r="BT247" s="108"/>
      <c r="BU247" s="108"/>
      <c r="BV247" s="108"/>
      <c r="BW247" s="108"/>
      <c r="BX247" s="108"/>
      <c r="BY247" s="108"/>
      <c r="BZ247" s="108"/>
      <c r="CA247" s="108"/>
      <c r="CB247" s="108"/>
      <c r="CC247" s="108"/>
      <c r="CD247" s="108"/>
    </row>
    <row r="248" spans="1:82">
      <c r="A248" s="56" t="s">
        <v>38</v>
      </c>
      <c r="B248" s="56"/>
      <c r="C248" s="61">
        <v>437707.32215567998</v>
      </c>
      <c r="D248" s="61">
        <v>1752320.2534399191</v>
      </c>
      <c r="E248" s="61">
        <v>447077.79324864602</v>
      </c>
      <c r="F248" s="61">
        <v>467632.37187385699</v>
      </c>
      <c r="G248" s="61">
        <v>485666.79973720899</v>
      </c>
      <c r="H248" s="61">
        <v>351943.28858020698</v>
      </c>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c r="BG248" s="108"/>
      <c r="BH248" s="108"/>
      <c r="BI248" s="108"/>
      <c r="BJ248" s="108"/>
      <c r="BK248" s="108"/>
      <c r="BL248" s="108"/>
      <c r="BM248" s="108"/>
      <c r="BN248" s="108"/>
      <c r="BO248" s="108"/>
      <c r="BP248" s="108"/>
      <c r="BQ248" s="108"/>
      <c r="BR248" s="108"/>
      <c r="BS248" s="108"/>
      <c r="BT248" s="108"/>
      <c r="BU248" s="108"/>
      <c r="BV248" s="108"/>
      <c r="BW248" s="108"/>
      <c r="BX248" s="108"/>
      <c r="BY248" s="108"/>
      <c r="BZ248" s="108"/>
      <c r="CA248" s="108"/>
      <c r="CB248" s="108"/>
      <c r="CC248" s="108"/>
      <c r="CD248" s="108"/>
    </row>
    <row r="249" spans="1:82">
      <c r="A249" s="47" t="s">
        <v>361</v>
      </c>
      <c r="B249" s="47"/>
      <c r="C249" s="63">
        <v>-57792.992756441992</v>
      </c>
      <c r="D249" s="63">
        <v>-190575.99994570203</v>
      </c>
      <c r="E249" s="63">
        <v>-46869.485245614022</v>
      </c>
      <c r="F249" s="63">
        <v>-48933.299283746979</v>
      </c>
      <c r="G249" s="63">
        <v>-46824.410371556005</v>
      </c>
      <c r="H249" s="63">
        <v>-47948.805044784967</v>
      </c>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c r="BG249" s="108"/>
      <c r="BH249" s="108"/>
      <c r="BI249" s="108"/>
      <c r="BJ249" s="108"/>
      <c r="BK249" s="108"/>
      <c r="BL249" s="108"/>
      <c r="BM249" s="108"/>
      <c r="BN249" s="108"/>
      <c r="BO249" s="108"/>
      <c r="BP249" s="108"/>
      <c r="BQ249" s="108"/>
      <c r="BR249" s="108"/>
      <c r="BS249" s="108"/>
      <c r="BT249" s="108"/>
      <c r="BU249" s="108"/>
      <c r="BV249" s="108"/>
      <c r="BW249" s="108"/>
      <c r="BX249" s="108"/>
      <c r="BY249" s="108"/>
      <c r="BZ249" s="108"/>
      <c r="CA249" s="108"/>
      <c r="CB249" s="108"/>
      <c r="CC249" s="108"/>
      <c r="CD249" s="108"/>
    </row>
    <row r="250" spans="1:82">
      <c r="A250" s="56" t="s">
        <v>373</v>
      </c>
      <c r="B250" s="56"/>
      <c r="C250" s="61">
        <v>379914.32939923799</v>
      </c>
      <c r="D250" s="61">
        <v>1561744.2534942171</v>
      </c>
      <c r="E250" s="61">
        <v>400208.308003032</v>
      </c>
      <c r="F250" s="61">
        <v>418699.07259011001</v>
      </c>
      <c r="G250" s="61">
        <v>438842.38936565298</v>
      </c>
      <c r="H250" s="61">
        <v>303994.48353542201</v>
      </c>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c r="BG250" s="108"/>
      <c r="BH250" s="108"/>
      <c r="BI250" s="108"/>
      <c r="BJ250" s="108"/>
      <c r="BK250" s="108"/>
      <c r="BL250" s="108"/>
      <c r="BM250" s="108"/>
      <c r="BN250" s="108"/>
      <c r="BO250" s="108"/>
      <c r="BP250" s="108"/>
      <c r="BQ250" s="108"/>
      <c r="BR250" s="108"/>
      <c r="BS250" s="108"/>
      <c r="BT250" s="108"/>
      <c r="BU250" s="108"/>
      <c r="BV250" s="108"/>
      <c r="BW250" s="108"/>
      <c r="BX250" s="108"/>
      <c r="BY250" s="108"/>
      <c r="BZ250" s="108"/>
      <c r="CA250" s="108"/>
      <c r="CB250" s="108"/>
      <c r="CC250" s="108"/>
      <c r="CD250" s="108"/>
    </row>
    <row r="251" spans="1:82">
      <c r="A251" s="57"/>
      <c r="B251" s="57"/>
      <c r="C251" s="61"/>
      <c r="D251" s="61"/>
      <c r="E251" s="61"/>
      <c r="F251" s="61"/>
      <c r="G251" s="61"/>
      <c r="H251" s="61"/>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c r="BG251" s="108"/>
      <c r="BH251" s="108"/>
      <c r="BI251" s="108"/>
      <c r="BJ251" s="108"/>
      <c r="BK251" s="108"/>
      <c r="BL251" s="108"/>
      <c r="BM251" s="108"/>
      <c r="BN251" s="108"/>
      <c r="BO251" s="108"/>
      <c r="BP251" s="108"/>
      <c r="BQ251" s="108"/>
      <c r="BR251" s="108"/>
      <c r="BS251" s="108"/>
      <c r="BT251" s="108"/>
      <c r="BU251" s="108"/>
      <c r="BV251" s="108"/>
      <c r="BW251" s="108"/>
      <c r="BX251" s="108"/>
      <c r="BY251" s="108"/>
      <c r="BZ251" s="108"/>
      <c r="CA251" s="108"/>
      <c r="CB251" s="108"/>
      <c r="CC251" s="108"/>
      <c r="CD251" s="108"/>
    </row>
    <row r="252" spans="1:82">
      <c r="A252" s="337" t="s">
        <v>193</v>
      </c>
      <c r="B252" s="338"/>
      <c r="C252" s="340">
        <v>0.67766994497602329</v>
      </c>
      <c r="D252" s="340">
        <v>0.67588892284091828</v>
      </c>
      <c r="E252" s="340">
        <v>0.66773100165040444</v>
      </c>
      <c r="F252" s="340">
        <v>0.67385313093393251</v>
      </c>
      <c r="G252" s="340">
        <v>0.65071920141723483</v>
      </c>
      <c r="H252" s="340">
        <v>0.71282459461449788</v>
      </c>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08"/>
      <c r="AY252" s="108"/>
      <c r="AZ252" s="108"/>
      <c r="BA252" s="108"/>
      <c r="BB252" s="108"/>
      <c r="BC252" s="108"/>
      <c r="BD252" s="108"/>
      <c r="BE252" s="108"/>
      <c r="BF252" s="108"/>
      <c r="BG252" s="108"/>
      <c r="BH252" s="108"/>
      <c r="BI252" s="108"/>
      <c r="BJ252" s="108"/>
      <c r="BK252" s="108"/>
      <c r="BL252" s="108"/>
      <c r="BM252" s="108"/>
      <c r="BN252" s="108"/>
      <c r="BO252" s="108"/>
      <c r="BP252" s="108"/>
      <c r="BQ252" s="108"/>
      <c r="BR252" s="108"/>
      <c r="BS252" s="108"/>
      <c r="BT252" s="108"/>
      <c r="BU252" s="108"/>
      <c r="BV252" s="108"/>
      <c r="BW252" s="108"/>
      <c r="BX252" s="108"/>
      <c r="BY252" s="108"/>
      <c r="BZ252" s="108"/>
      <c r="CA252" s="108"/>
      <c r="CB252" s="108"/>
      <c r="CC252" s="108"/>
      <c r="CD252" s="108"/>
    </row>
    <row r="253" spans="1:82">
      <c r="A253" s="47" t="s">
        <v>221</v>
      </c>
      <c r="B253" s="47"/>
      <c r="C253" s="58">
        <v>205126225.76842806</v>
      </c>
      <c r="D253" s="58">
        <v>206981526.20342249</v>
      </c>
      <c r="E253" s="58">
        <v>206052770.13699302</v>
      </c>
      <c r="F253" s="58">
        <v>207013492.53238559</v>
      </c>
      <c r="G253" s="58">
        <v>207473952.49686143</v>
      </c>
      <c r="H253" s="58">
        <v>207385889.64744985</v>
      </c>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c r="BG253" s="108"/>
      <c r="BH253" s="108"/>
      <c r="BI253" s="108"/>
      <c r="BJ253" s="108"/>
      <c r="BK253" s="108"/>
      <c r="BL253" s="108"/>
      <c r="BM253" s="108"/>
      <c r="BN253" s="108"/>
      <c r="BO253" s="108"/>
      <c r="BP253" s="108"/>
      <c r="BQ253" s="108"/>
      <c r="BR253" s="108"/>
      <c r="BS253" s="108"/>
      <c r="BT253" s="108"/>
      <c r="BU253" s="108"/>
      <c r="BV253" s="108"/>
      <c r="BW253" s="108"/>
      <c r="BX253" s="108"/>
      <c r="BY253" s="108"/>
      <c r="BZ253" s="108"/>
      <c r="CA253" s="108"/>
      <c r="CB253" s="108"/>
      <c r="CC253" s="108"/>
      <c r="CD253" s="108"/>
    </row>
    <row r="254" spans="1:82">
      <c r="A254" s="47" t="s">
        <v>198</v>
      </c>
      <c r="B254" s="47"/>
      <c r="C254" s="58">
        <v>230123018.77048999</v>
      </c>
      <c r="D254" s="58">
        <v>230731048.05345249</v>
      </c>
      <c r="E254" s="58">
        <v>229925019.77048999</v>
      </c>
      <c r="F254" s="58">
        <v>231534209.43714997</v>
      </c>
      <c r="G254" s="58">
        <v>230976210.60382</v>
      </c>
      <c r="H254" s="58">
        <v>230488752.40234998</v>
      </c>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c r="BG254" s="108"/>
      <c r="BH254" s="108"/>
      <c r="BI254" s="108"/>
      <c r="BJ254" s="108"/>
      <c r="BK254" s="108"/>
      <c r="BL254" s="108"/>
      <c r="BM254" s="108"/>
      <c r="BN254" s="108"/>
      <c r="BO254" s="108"/>
      <c r="BP254" s="108"/>
      <c r="BQ254" s="108"/>
      <c r="BR254" s="108"/>
      <c r="BS254" s="108"/>
      <c r="BT254" s="108"/>
      <c r="BU254" s="108"/>
      <c r="BV254" s="108"/>
      <c r="BW254" s="108"/>
      <c r="BX254" s="108"/>
      <c r="BY254" s="108"/>
      <c r="BZ254" s="108"/>
      <c r="CA254" s="108"/>
      <c r="CB254" s="108"/>
      <c r="CC254" s="108"/>
      <c r="CD254" s="108"/>
    </row>
    <row r="255" spans="1:82">
      <c r="A255" s="47" t="s">
        <v>195</v>
      </c>
      <c r="B255" s="47"/>
      <c r="C255" s="58">
        <v>222826125.03242785</v>
      </c>
      <c r="D255" s="58">
        <v>226985183.6646947</v>
      </c>
      <c r="E255" s="58">
        <v>225449124.12413287</v>
      </c>
      <c r="F255" s="58">
        <v>226409767.40776715</v>
      </c>
      <c r="G255" s="58">
        <v>227907998.09124446</v>
      </c>
      <c r="H255" s="58">
        <v>228173845.03563431</v>
      </c>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8"/>
      <c r="AL255" s="108"/>
      <c r="AM255" s="108"/>
      <c r="AN255" s="108"/>
      <c r="AO255" s="108"/>
      <c r="AP255" s="108"/>
      <c r="AQ255" s="108"/>
      <c r="AR255" s="108"/>
      <c r="AS255" s="108"/>
      <c r="AT255" s="108"/>
      <c r="AU255" s="108"/>
      <c r="AV255" s="108"/>
      <c r="AW255" s="108"/>
      <c r="AX255" s="108"/>
      <c r="AY255" s="108"/>
      <c r="AZ255" s="108"/>
      <c r="BA255" s="108"/>
      <c r="BB255" s="108"/>
      <c r="BC255" s="108"/>
      <c r="BD255" s="108"/>
      <c r="BE255" s="108"/>
      <c r="BF255" s="108"/>
      <c r="BG255" s="108"/>
      <c r="BH255" s="108"/>
      <c r="BI255" s="108"/>
      <c r="BJ255" s="108"/>
      <c r="BK255" s="108"/>
      <c r="BL255" s="108"/>
      <c r="BM255" s="108"/>
      <c r="BN255" s="108"/>
      <c r="BO255" s="108"/>
      <c r="BP255" s="108"/>
      <c r="BQ255" s="108"/>
      <c r="BR255" s="108"/>
      <c r="BS255" s="108"/>
      <c r="BT255" s="108"/>
      <c r="BU255" s="108"/>
      <c r="BV255" s="108"/>
      <c r="BW255" s="108"/>
      <c r="BX255" s="108"/>
      <c r="BY255" s="108"/>
      <c r="BZ255" s="108"/>
      <c r="CA255" s="108"/>
      <c r="CB255" s="108"/>
      <c r="CC255" s="108"/>
      <c r="CD255" s="108"/>
    </row>
    <row r="256" spans="1:82">
      <c r="A256" s="47" t="s">
        <v>196</v>
      </c>
      <c r="B256" s="47"/>
      <c r="C256" s="67">
        <v>24.229962801352173</v>
      </c>
      <c r="D256" s="67">
        <v>20.200534827546232</v>
      </c>
      <c r="E256" s="67">
        <v>23.557625280479307</v>
      </c>
      <c r="F256" s="67">
        <v>14.761172986870349</v>
      </c>
      <c r="G256" s="67">
        <v>20.788741039639287</v>
      </c>
      <c r="H256" s="67">
        <v>21.726238833808466</v>
      </c>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8"/>
      <c r="BR256" s="108"/>
      <c r="BS256" s="108"/>
      <c r="BT256" s="108"/>
      <c r="BU256" s="108"/>
      <c r="BV256" s="108"/>
      <c r="BW256" s="108"/>
      <c r="BX256" s="108"/>
      <c r="BY256" s="108"/>
      <c r="BZ256" s="108"/>
      <c r="CA256" s="108"/>
      <c r="CB256" s="108"/>
      <c r="CC256" s="108"/>
      <c r="CD256" s="108"/>
    </row>
    <row r="257" spans="1:82">
      <c r="A257" s="126" t="s">
        <v>363</v>
      </c>
      <c r="B257" s="47"/>
      <c r="C257" s="304">
        <v>13168593.000043318</v>
      </c>
      <c r="D257" s="304">
        <v>13182300.847909579</v>
      </c>
      <c r="E257" s="304">
        <v>13182300.847909579</v>
      </c>
      <c r="F257" s="304">
        <v>13182870.751111222</v>
      </c>
      <c r="G257" s="304">
        <v>13124309.853877196</v>
      </c>
      <c r="H257" s="304">
        <v>13017471.155951183</v>
      </c>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8"/>
      <c r="AL257" s="108"/>
      <c r="AM257" s="108"/>
      <c r="AN257" s="108"/>
      <c r="AO257" s="108"/>
      <c r="AP257" s="108"/>
      <c r="AQ257" s="108"/>
      <c r="AR257" s="108"/>
      <c r="AS257" s="108"/>
      <c r="AT257" s="108"/>
      <c r="AU257" s="108"/>
      <c r="AV257" s="108"/>
      <c r="AW257" s="108"/>
      <c r="AX257" s="108"/>
      <c r="AY257" s="108"/>
      <c r="AZ257" s="108"/>
      <c r="BA257" s="108"/>
      <c r="BB257" s="108"/>
      <c r="BC257" s="108"/>
      <c r="BD257" s="108"/>
      <c r="BE257" s="108"/>
      <c r="BF257" s="108"/>
      <c r="BG257" s="108"/>
      <c r="BH257" s="108"/>
      <c r="BI257" s="108"/>
      <c r="BJ257" s="108"/>
      <c r="BK257" s="108"/>
      <c r="BL257" s="108"/>
      <c r="BM257" s="108"/>
      <c r="BN257" s="108"/>
      <c r="BO257" s="108"/>
      <c r="BP257" s="108"/>
      <c r="BQ257" s="108"/>
      <c r="BR257" s="108"/>
      <c r="BS257" s="108"/>
      <c r="BT257" s="108"/>
      <c r="BU257" s="108"/>
      <c r="BV257" s="108"/>
      <c r="BW257" s="108"/>
      <c r="BX257" s="108"/>
      <c r="BY257" s="108"/>
      <c r="BZ257" s="108"/>
      <c r="CA257" s="108"/>
      <c r="CB257" s="108"/>
      <c r="CC257" s="108"/>
      <c r="CD257" s="108"/>
    </row>
    <row r="258" spans="1:82">
      <c r="A258" s="47" t="s">
        <v>197</v>
      </c>
      <c r="B258" s="47"/>
      <c r="C258" s="59">
        <v>101080018.68948121</v>
      </c>
      <c r="D258" s="59">
        <v>101974046.23414171</v>
      </c>
      <c r="E258" s="59">
        <v>101974046.23414171</v>
      </c>
      <c r="F258" s="59">
        <v>102583020.86196434</v>
      </c>
      <c r="G258" s="59">
        <v>104557620.81059505</v>
      </c>
      <c r="H258" s="59">
        <v>104201310.11158302</v>
      </c>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c r="BG258" s="108"/>
      <c r="BH258" s="108"/>
      <c r="BI258" s="108"/>
      <c r="BJ258" s="108"/>
      <c r="BK258" s="108"/>
      <c r="BL258" s="108"/>
      <c r="BM258" s="108"/>
      <c r="BN258" s="108"/>
      <c r="BO258" s="108"/>
      <c r="BP258" s="108"/>
      <c r="BQ258" s="108"/>
      <c r="BR258" s="108"/>
      <c r="BS258" s="108"/>
      <c r="BT258" s="108"/>
      <c r="BU258" s="108"/>
      <c r="BV258" s="108"/>
      <c r="BW258" s="108"/>
      <c r="BX258" s="108"/>
      <c r="BY258" s="108"/>
      <c r="BZ258" s="108"/>
      <c r="CA258" s="108"/>
      <c r="CB258" s="108"/>
      <c r="CC258" s="108"/>
      <c r="CD258" s="108"/>
    </row>
    <row r="259" spans="1:82">
      <c r="A259" s="64"/>
      <c r="B259" s="64"/>
      <c r="C259" s="60"/>
      <c r="D259" s="60"/>
      <c r="E259" s="60"/>
      <c r="F259" s="60"/>
      <c r="G259" s="60"/>
      <c r="H259" s="60"/>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c r="BG259" s="108"/>
      <c r="BH259" s="108"/>
      <c r="BI259" s="108"/>
      <c r="BJ259" s="108"/>
      <c r="BK259" s="108"/>
      <c r="BL259" s="108"/>
      <c r="BM259" s="108"/>
      <c r="BN259" s="108"/>
      <c r="BO259" s="108"/>
      <c r="BP259" s="108"/>
      <c r="BQ259" s="108"/>
      <c r="BR259" s="108"/>
      <c r="BS259" s="108"/>
      <c r="BT259" s="108"/>
      <c r="BU259" s="108"/>
      <c r="BV259" s="108"/>
      <c r="BW259" s="108"/>
      <c r="BX259" s="108"/>
      <c r="BY259" s="108"/>
      <c r="BZ259" s="108"/>
      <c r="CA259" s="108"/>
      <c r="CB259" s="108"/>
      <c r="CC259" s="108"/>
      <c r="CD259" s="108"/>
    </row>
    <row r="260" spans="1:82">
      <c r="A260" s="339" t="s">
        <v>9</v>
      </c>
      <c r="B260" s="339"/>
      <c r="C260" s="341" t="s">
        <v>421</v>
      </c>
      <c r="D260" s="341" t="s">
        <v>396</v>
      </c>
      <c r="E260" s="341" t="s">
        <v>397</v>
      </c>
      <c r="F260" s="341" t="s">
        <v>360</v>
      </c>
      <c r="G260" s="341" t="s">
        <v>347</v>
      </c>
      <c r="H260" s="341" t="s">
        <v>292</v>
      </c>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8"/>
      <c r="BR260" s="108"/>
      <c r="BS260" s="108"/>
      <c r="BT260" s="108"/>
      <c r="BU260" s="108"/>
      <c r="BV260" s="108"/>
      <c r="BW260" s="108"/>
      <c r="BX260" s="108"/>
      <c r="BY260" s="108"/>
      <c r="BZ260" s="108"/>
      <c r="CA260" s="108"/>
      <c r="CB260" s="108"/>
      <c r="CC260" s="108"/>
      <c r="CD260" s="108"/>
    </row>
    <row r="261" spans="1:82" ht="15.75">
      <c r="A261" s="335" t="s">
        <v>404</v>
      </c>
      <c r="B261" s="345"/>
      <c r="C261" s="346"/>
      <c r="D261" s="346"/>
      <c r="E261" s="346"/>
      <c r="F261" s="346"/>
      <c r="G261" s="346"/>
      <c r="H261" s="346"/>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c r="BG261" s="108"/>
      <c r="BH261" s="108"/>
      <c r="BI261" s="108"/>
      <c r="BJ261" s="108"/>
      <c r="BK261" s="108"/>
      <c r="BL261" s="108"/>
      <c r="BM261" s="108"/>
      <c r="BN261" s="108"/>
      <c r="BO261" s="108"/>
      <c r="BP261" s="108"/>
      <c r="BQ261" s="108"/>
      <c r="BR261" s="108"/>
      <c r="BS261" s="108"/>
      <c r="BT261" s="108"/>
      <c r="BU261" s="108"/>
      <c r="BV261" s="108"/>
      <c r="BW261" s="108"/>
      <c r="BX261" s="108"/>
      <c r="BY261" s="108"/>
      <c r="BZ261" s="108"/>
      <c r="CA261" s="108"/>
      <c r="CB261" s="108"/>
      <c r="CC261" s="108"/>
      <c r="CD261" s="108"/>
    </row>
    <row r="262" spans="1:82">
      <c r="A262" s="56" t="s">
        <v>32</v>
      </c>
      <c r="B262" s="56"/>
      <c r="C262" s="61">
        <v>1789937.603811739</v>
      </c>
      <c r="D262" s="61">
        <v>6847642.90714279</v>
      </c>
      <c r="E262" s="61">
        <v>1746606.761430674</v>
      </c>
      <c r="F262" s="61">
        <v>1703889.9494329621</v>
      </c>
      <c r="G262" s="61">
        <v>1735151.5574483019</v>
      </c>
      <c r="H262" s="61">
        <v>1661994.638830852</v>
      </c>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8"/>
      <c r="BR262" s="108"/>
      <c r="BS262" s="108"/>
      <c r="BT262" s="108"/>
      <c r="BU262" s="108"/>
      <c r="BV262" s="108"/>
      <c r="BW262" s="108"/>
      <c r="BX262" s="108"/>
      <c r="BY262" s="108"/>
      <c r="BZ262" s="108"/>
      <c r="CA262" s="108"/>
      <c r="CB262" s="108"/>
      <c r="CC262" s="108"/>
      <c r="CD262" s="108"/>
    </row>
    <row r="263" spans="1:82">
      <c r="A263" s="196" t="s">
        <v>274</v>
      </c>
      <c r="B263" s="196"/>
      <c r="C263" s="197">
        <v>924669.25472173898</v>
      </c>
      <c r="D263" s="197">
        <v>3472041.8693727902</v>
      </c>
      <c r="E263" s="197">
        <v>902095.23679367499</v>
      </c>
      <c r="F263" s="197">
        <v>886992.13668096112</v>
      </c>
      <c r="G263" s="197">
        <v>855575.67609730095</v>
      </c>
      <c r="H263" s="197">
        <v>827378.81980085303</v>
      </c>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8"/>
      <c r="AL263" s="108"/>
      <c r="AM263" s="108"/>
      <c r="AN263" s="108"/>
      <c r="AO263" s="108"/>
      <c r="AP263" s="108"/>
      <c r="AQ263" s="108"/>
      <c r="AR263" s="108"/>
      <c r="AS263" s="108"/>
      <c r="AT263" s="108"/>
      <c r="AU263" s="108"/>
      <c r="AV263" s="108"/>
      <c r="AW263" s="108"/>
      <c r="AX263" s="108"/>
      <c r="AY263" s="108"/>
      <c r="AZ263" s="108"/>
      <c r="BA263" s="108"/>
      <c r="BB263" s="108"/>
      <c r="BC263" s="108"/>
      <c r="BD263" s="108"/>
      <c r="BE263" s="108"/>
      <c r="BF263" s="108"/>
      <c r="BG263" s="108"/>
      <c r="BH263" s="108"/>
      <c r="BI263" s="108"/>
      <c r="BJ263" s="108"/>
      <c r="BK263" s="108"/>
      <c r="BL263" s="108"/>
      <c r="BM263" s="108"/>
      <c r="BN263" s="108"/>
      <c r="BO263" s="108"/>
      <c r="BP263" s="108"/>
      <c r="BQ263" s="108"/>
      <c r="BR263" s="108"/>
      <c r="BS263" s="108"/>
      <c r="BT263" s="108"/>
      <c r="BU263" s="108"/>
      <c r="BV263" s="108"/>
      <c r="BW263" s="108"/>
      <c r="BX263" s="108"/>
      <c r="BY263" s="108"/>
      <c r="BZ263" s="108"/>
      <c r="CA263" s="108"/>
      <c r="CB263" s="108"/>
      <c r="CC263" s="108"/>
      <c r="CD263" s="108"/>
    </row>
    <row r="264" spans="1:82">
      <c r="A264" s="196" t="s">
        <v>275</v>
      </c>
      <c r="B264" s="196"/>
      <c r="C264" s="197">
        <v>865268.34909000003</v>
      </c>
      <c r="D264" s="197">
        <v>3375601.0377699998</v>
      </c>
      <c r="E264" s="197">
        <v>844511.52463699901</v>
      </c>
      <c r="F264" s="197">
        <v>816897.81275200099</v>
      </c>
      <c r="G264" s="197">
        <v>879575.88135100098</v>
      </c>
      <c r="H264" s="197">
        <v>834615.81902999897</v>
      </c>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8"/>
      <c r="AL264" s="108"/>
      <c r="AM264" s="108"/>
      <c r="AN264" s="108"/>
      <c r="AO264" s="108"/>
      <c r="AP264" s="108"/>
      <c r="AQ264" s="108"/>
      <c r="AR264" s="108"/>
      <c r="AS264" s="108"/>
      <c r="AT264" s="108"/>
      <c r="AU264" s="108"/>
      <c r="AV264" s="108"/>
      <c r="AW264" s="108"/>
      <c r="AX264" s="108"/>
      <c r="AY264" s="108"/>
      <c r="AZ264" s="108"/>
      <c r="BA264" s="108"/>
      <c r="BB264" s="108"/>
      <c r="BC264" s="108"/>
      <c r="BD264" s="108"/>
      <c r="BE264" s="108"/>
      <c r="BF264" s="108"/>
      <c r="BG264" s="108"/>
      <c r="BH264" s="108"/>
      <c r="BI264" s="108"/>
      <c r="BJ264" s="108"/>
      <c r="BK264" s="108"/>
      <c r="BL264" s="108"/>
      <c r="BM264" s="108"/>
      <c r="BN264" s="108"/>
      <c r="BO264" s="108"/>
      <c r="BP264" s="108"/>
      <c r="BQ264" s="108"/>
      <c r="BR264" s="108"/>
      <c r="BS264" s="108"/>
      <c r="BT264" s="108"/>
      <c r="BU264" s="108"/>
      <c r="BV264" s="108"/>
      <c r="BW264" s="108"/>
      <c r="BX264" s="108"/>
      <c r="BY264" s="108"/>
      <c r="BZ264" s="108"/>
      <c r="CA264" s="108"/>
      <c r="CB264" s="108"/>
      <c r="CC264" s="108"/>
      <c r="CD264" s="108"/>
    </row>
    <row r="265" spans="1:82">
      <c r="A265" s="47" t="s">
        <v>33</v>
      </c>
      <c r="B265" s="47"/>
      <c r="C265" s="63">
        <v>-1213520.8051276479</v>
      </c>
      <c r="D265" s="63">
        <v>-4622991.8547487687</v>
      </c>
      <c r="E265" s="63">
        <v>-1167313.0424339499</v>
      </c>
      <c r="F265" s="63">
        <v>-1142470.9662405839</v>
      </c>
      <c r="G265" s="63">
        <v>-1128759.5186330271</v>
      </c>
      <c r="H265" s="63">
        <v>-1184448.3274412081</v>
      </c>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8"/>
      <c r="AL265" s="108"/>
      <c r="AM265" s="108"/>
      <c r="AN265" s="108"/>
      <c r="AO265" s="108"/>
      <c r="AP265" s="108"/>
      <c r="AQ265" s="108"/>
      <c r="AR265" s="108"/>
      <c r="AS265" s="108"/>
      <c r="AT265" s="108"/>
      <c r="AU265" s="108"/>
      <c r="AV265" s="108"/>
      <c r="AW265" s="108"/>
      <c r="AX265" s="108"/>
      <c r="AY265" s="108"/>
      <c r="AZ265" s="108"/>
      <c r="BA265" s="108"/>
      <c r="BB265" s="108"/>
      <c r="BC265" s="108"/>
      <c r="BD265" s="108"/>
      <c r="BE265" s="108"/>
      <c r="BF265" s="108"/>
      <c r="BG265" s="108"/>
      <c r="BH265" s="108"/>
      <c r="BI265" s="108"/>
      <c r="BJ265" s="108"/>
      <c r="BK265" s="108"/>
      <c r="BL265" s="108"/>
      <c r="BM265" s="108"/>
      <c r="BN265" s="108"/>
      <c r="BO265" s="108"/>
      <c r="BP265" s="108"/>
      <c r="BQ265" s="108"/>
      <c r="BR265" s="108"/>
      <c r="BS265" s="108"/>
      <c r="BT265" s="108"/>
      <c r="BU265" s="108"/>
      <c r="BV265" s="108"/>
      <c r="BW265" s="108"/>
      <c r="BX265" s="108"/>
      <c r="BY265" s="108"/>
      <c r="BZ265" s="108"/>
      <c r="CA265" s="108"/>
      <c r="CB265" s="108"/>
      <c r="CC265" s="108"/>
      <c r="CD265" s="108"/>
    </row>
    <row r="266" spans="1:82">
      <c r="A266" s="56" t="s">
        <v>34</v>
      </c>
      <c r="B266" s="56"/>
      <c r="C266" s="61">
        <v>576416.79868409096</v>
      </c>
      <c r="D266" s="61">
        <v>2224651.0523940208</v>
      </c>
      <c r="E266" s="61">
        <v>579293.718996724</v>
      </c>
      <c r="F266" s="61">
        <v>561418.98319237796</v>
      </c>
      <c r="G266" s="61">
        <v>606392.03881527495</v>
      </c>
      <c r="H266" s="61">
        <v>477546.31138964399</v>
      </c>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108"/>
      <c r="AI266" s="108"/>
      <c r="AJ266" s="108"/>
      <c r="AK266" s="108"/>
      <c r="AL266" s="108"/>
      <c r="AM266" s="108"/>
      <c r="AN266" s="108"/>
      <c r="AO266" s="108"/>
      <c r="AP266" s="108"/>
      <c r="AQ266" s="108"/>
      <c r="AR266" s="108"/>
      <c r="AS266" s="108"/>
      <c r="AT266" s="108"/>
      <c r="AU266" s="108"/>
      <c r="AV266" s="108"/>
      <c r="AW266" s="108"/>
      <c r="AX266" s="108"/>
      <c r="AY266" s="108"/>
      <c r="AZ266" s="108"/>
      <c r="BA266" s="108"/>
      <c r="BB266" s="108"/>
      <c r="BC266" s="108"/>
      <c r="BD266" s="108"/>
      <c r="BE266" s="108"/>
      <c r="BF266" s="108"/>
      <c r="BG266" s="108"/>
      <c r="BH266" s="108"/>
      <c r="BI266" s="108"/>
      <c r="BJ266" s="108"/>
      <c r="BK266" s="108"/>
      <c r="BL266" s="108"/>
      <c r="BM266" s="108"/>
      <c r="BN266" s="108"/>
      <c r="BO266" s="108"/>
      <c r="BP266" s="108"/>
      <c r="BQ266" s="108"/>
      <c r="BR266" s="108"/>
      <c r="BS266" s="108"/>
      <c r="BT266" s="108"/>
      <c r="BU266" s="108"/>
      <c r="BV266" s="108"/>
      <c r="BW266" s="108"/>
      <c r="BX266" s="108"/>
      <c r="BY266" s="108"/>
      <c r="BZ266" s="108"/>
      <c r="CA266" s="108"/>
      <c r="CB266" s="108"/>
      <c r="CC266" s="108"/>
      <c r="CD266" s="108"/>
    </row>
    <row r="267" spans="1:82">
      <c r="A267" s="47" t="s">
        <v>152</v>
      </c>
      <c r="B267" s="47"/>
      <c r="C267" s="63">
        <v>-139396.804613596</v>
      </c>
      <c r="D267" s="63">
        <v>-466089.05720000103</v>
      </c>
      <c r="E267" s="63">
        <v>-135412.18645899999</v>
      </c>
      <c r="F267" s="63">
        <v>-85442.912947000994</v>
      </c>
      <c r="G267" s="63">
        <v>-120042.615714</v>
      </c>
      <c r="H267" s="63">
        <v>-125191.34208</v>
      </c>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108"/>
      <c r="AI267" s="108"/>
      <c r="AJ267" s="108"/>
      <c r="AK267" s="108"/>
      <c r="AL267" s="108"/>
      <c r="AM267" s="108"/>
      <c r="AN267" s="108"/>
      <c r="AO267" s="108"/>
      <c r="AP267" s="108"/>
      <c r="AQ267" s="108"/>
      <c r="AR267" s="108"/>
      <c r="AS267" s="108"/>
      <c r="AT267" s="108"/>
      <c r="AU267" s="108"/>
      <c r="AV267" s="108"/>
      <c r="AW267" s="108"/>
      <c r="AX267" s="108"/>
      <c r="AY267" s="108"/>
      <c r="AZ267" s="108"/>
      <c r="BA267" s="108"/>
      <c r="BB267" s="108"/>
      <c r="BC267" s="108"/>
      <c r="BD267" s="108"/>
      <c r="BE267" s="108"/>
      <c r="BF267" s="108"/>
      <c r="BG267" s="108"/>
      <c r="BH267" s="108"/>
      <c r="BI267" s="108"/>
      <c r="BJ267" s="108"/>
      <c r="BK267" s="108"/>
      <c r="BL267" s="108"/>
      <c r="BM267" s="108"/>
      <c r="BN267" s="108"/>
      <c r="BO267" s="108"/>
      <c r="BP267" s="108"/>
      <c r="BQ267" s="108"/>
      <c r="BR267" s="108"/>
      <c r="BS267" s="108"/>
      <c r="BT267" s="108"/>
      <c r="BU267" s="108"/>
      <c r="BV267" s="108"/>
      <c r="BW267" s="108"/>
      <c r="BX267" s="108"/>
      <c r="BY267" s="108"/>
      <c r="BZ267" s="108"/>
      <c r="CA267" s="108"/>
      <c r="CB267" s="108"/>
      <c r="CC267" s="108"/>
      <c r="CD267" s="108"/>
    </row>
    <row r="268" spans="1:82">
      <c r="A268" s="56" t="s">
        <v>36</v>
      </c>
      <c r="B268" s="56"/>
      <c r="C268" s="61">
        <v>437019.99407049501</v>
      </c>
      <c r="D268" s="61">
        <v>1758561.99519402</v>
      </c>
      <c r="E268" s="61">
        <v>443881.53253772401</v>
      </c>
      <c r="F268" s="61">
        <v>475976.07024537702</v>
      </c>
      <c r="G268" s="61">
        <v>486349.423101275</v>
      </c>
      <c r="H268" s="61">
        <v>352354.96930964402</v>
      </c>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8"/>
      <c r="AL268" s="108"/>
      <c r="AM268" s="108"/>
      <c r="AN268" s="108"/>
      <c r="AO268" s="108"/>
      <c r="AP268" s="108"/>
      <c r="AQ268" s="108"/>
      <c r="AR268" s="108"/>
      <c r="AS268" s="108"/>
      <c r="AT268" s="108"/>
      <c r="AU268" s="108"/>
      <c r="AV268" s="108"/>
      <c r="AW268" s="108"/>
      <c r="AX268" s="108"/>
      <c r="AY268" s="108"/>
      <c r="AZ268" s="108"/>
      <c r="BA268" s="108"/>
      <c r="BB268" s="108"/>
      <c r="BC268" s="108"/>
      <c r="BD268" s="108"/>
      <c r="BE268" s="108"/>
      <c r="BF268" s="108"/>
      <c r="BG268" s="108"/>
      <c r="BH268" s="108"/>
      <c r="BI268" s="108"/>
      <c r="BJ268" s="108"/>
      <c r="BK268" s="108"/>
      <c r="BL268" s="108"/>
      <c r="BM268" s="108"/>
      <c r="BN268" s="108"/>
      <c r="BO268" s="108"/>
      <c r="BP268" s="108"/>
      <c r="BQ268" s="108"/>
      <c r="BR268" s="108"/>
      <c r="BS268" s="108"/>
      <c r="BT268" s="108"/>
      <c r="BU268" s="108"/>
      <c r="BV268" s="108"/>
      <c r="BW268" s="108"/>
      <c r="BX268" s="108"/>
      <c r="BY268" s="108"/>
      <c r="BZ268" s="108"/>
      <c r="CA268" s="108"/>
      <c r="CB268" s="108"/>
      <c r="CC268" s="108"/>
      <c r="CD268" s="108"/>
    </row>
    <row r="269" spans="1:82">
      <c r="A269" s="47" t="s">
        <v>81</v>
      </c>
      <c r="B269" s="47"/>
      <c r="C269" s="63">
        <v>-100.500334815</v>
      </c>
      <c r="D269" s="63">
        <v>-424.84765410099999</v>
      </c>
      <c r="E269" s="63">
        <v>85.291090921999995</v>
      </c>
      <c r="F269" s="63">
        <v>-299.43179151999999</v>
      </c>
      <c r="G269" s="63">
        <v>-162.009144066</v>
      </c>
      <c r="H269" s="63">
        <v>-48.697809436999997</v>
      </c>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8"/>
      <c r="AL269" s="108"/>
      <c r="AM269" s="108"/>
      <c r="AN269" s="108"/>
      <c r="AO269" s="108"/>
      <c r="AP269" s="108"/>
      <c r="AQ269" s="108"/>
      <c r="AR269" s="108"/>
      <c r="AS269" s="108"/>
      <c r="AT269" s="108"/>
      <c r="AU269" s="108"/>
      <c r="AV269" s="108"/>
      <c r="AW269" s="108"/>
      <c r="AX269" s="108"/>
      <c r="AY269" s="108"/>
      <c r="AZ269" s="108"/>
      <c r="BA269" s="108"/>
      <c r="BB269" s="108"/>
      <c r="BC269" s="108"/>
      <c r="BD269" s="108"/>
      <c r="BE269" s="108"/>
      <c r="BF269" s="108"/>
      <c r="BG269" s="108"/>
      <c r="BH269" s="108"/>
      <c r="BI269" s="108"/>
      <c r="BJ269" s="108"/>
      <c r="BK269" s="108"/>
      <c r="BL269" s="108"/>
      <c r="BM269" s="108"/>
      <c r="BN269" s="108"/>
      <c r="BO269" s="108"/>
      <c r="BP269" s="108"/>
      <c r="BQ269" s="108"/>
      <c r="BR269" s="108"/>
      <c r="BS269" s="108"/>
      <c r="BT269" s="108"/>
      <c r="BU269" s="108"/>
      <c r="BV269" s="108"/>
      <c r="BW269" s="108"/>
      <c r="BX269" s="108"/>
      <c r="BY269" s="108"/>
      <c r="BZ269" s="108"/>
      <c r="CA269" s="108"/>
      <c r="CB269" s="108"/>
      <c r="CC269" s="108"/>
      <c r="CD269" s="108"/>
    </row>
    <row r="270" spans="1:82">
      <c r="A270" s="47" t="s">
        <v>37</v>
      </c>
      <c r="B270" s="47"/>
      <c r="C270" s="63">
        <v>0</v>
      </c>
      <c r="D270" s="63">
        <v>1956.77045</v>
      </c>
      <c r="E270" s="63">
        <v>1539.13885</v>
      </c>
      <c r="F270" s="63">
        <v>415.45659999999998</v>
      </c>
      <c r="G270" s="63">
        <v>-2.8530000000000002</v>
      </c>
      <c r="H270" s="63">
        <v>5.0279999999999996</v>
      </c>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8"/>
      <c r="AL270" s="108"/>
      <c r="AM270" s="108"/>
      <c r="AN270" s="108"/>
      <c r="AO270" s="108"/>
      <c r="AP270" s="108"/>
      <c r="AQ270" s="108"/>
      <c r="AR270" s="108"/>
      <c r="AS270" s="108"/>
      <c r="AT270" s="108"/>
      <c r="AU270" s="108"/>
      <c r="AV270" s="108"/>
      <c r="AW270" s="108"/>
      <c r="AX270" s="108"/>
      <c r="AY270" s="108"/>
      <c r="AZ270" s="108"/>
      <c r="BA270" s="108"/>
      <c r="BB270" s="108"/>
      <c r="BC270" s="108"/>
      <c r="BD270" s="108"/>
      <c r="BE270" s="108"/>
      <c r="BF270" s="108"/>
      <c r="BG270" s="108"/>
      <c r="BH270" s="108"/>
      <c r="BI270" s="108"/>
      <c r="BJ270" s="108"/>
      <c r="BK270" s="108"/>
      <c r="BL270" s="108"/>
      <c r="BM270" s="108"/>
      <c r="BN270" s="108"/>
      <c r="BO270" s="108"/>
      <c r="BP270" s="108"/>
      <c r="BQ270" s="108"/>
      <c r="BR270" s="108"/>
      <c r="BS270" s="108"/>
      <c r="BT270" s="108"/>
      <c r="BU270" s="108"/>
      <c r="BV270" s="108"/>
      <c r="BW270" s="108"/>
      <c r="BX270" s="108"/>
      <c r="BY270" s="108"/>
      <c r="BZ270" s="108"/>
      <c r="CA270" s="108"/>
      <c r="CB270" s="108"/>
      <c r="CC270" s="108"/>
      <c r="CD270" s="108"/>
    </row>
    <row r="271" spans="1:82">
      <c r="A271" s="56" t="s">
        <v>38</v>
      </c>
      <c r="B271" s="56"/>
      <c r="C271" s="61">
        <v>436919.49373568001</v>
      </c>
      <c r="D271" s="61">
        <v>1760093.917989919</v>
      </c>
      <c r="E271" s="61">
        <v>445505.96247864602</v>
      </c>
      <c r="F271" s="61">
        <v>476092.09505385702</v>
      </c>
      <c r="G271" s="61">
        <v>486184.56095720897</v>
      </c>
      <c r="H271" s="61">
        <v>352311.29950020701</v>
      </c>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8"/>
      <c r="AL271" s="108"/>
      <c r="AM271" s="108"/>
      <c r="AN271" s="108"/>
      <c r="AO271" s="108"/>
      <c r="AP271" s="108"/>
      <c r="AQ271" s="108"/>
      <c r="AR271" s="108"/>
      <c r="AS271" s="108"/>
      <c r="AT271" s="108"/>
      <c r="AU271" s="108"/>
      <c r="AV271" s="108"/>
      <c r="AW271" s="108"/>
      <c r="AX271" s="108"/>
      <c r="AY271" s="108"/>
      <c r="AZ271" s="108"/>
      <c r="BA271" s="108"/>
      <c r="BB271" s="108"/>
      <c r="BC271" s="108"/>
      <c r="BD271" s="108"/>
      <c r="BE271" s="108"/>
      <c r="BF271" s="108"/>
      <c r="BG271" s="108"/>
      <c r="BH271" s="108"/>
      <c r="BI271" s="108"/>
      <c r="BJ271" s="108"/>
      <c r="BK271" s="108"/>
      <c r="BL271" s="108"/>
      <c r="BM271" s="108"/>
      <c r="BN271" s="108"/>
      <c r="BO271" s="108"/>
      <c r="BP271" s="108"/>
      <c r="BQ271" s="108"/>
      <c r="BR271" s="108"/>
      <c r="BS271" s="108"/>
      <c r="BT271" s="108"/>
      <c r="BU271" s="108"/>
      <c r="BV271" s="108"/>
      <c r="BW271" s="108"/>
      <c r="BX271" s="108"/>
      <c r="BY271" s="108"/>
      <c r="BZ271" s="108"/>
      <c r="CA271" s="108"/>
      <c r="CB271" s="108"/>
      <c r="CC271" s="108"/>
      <c r="CD271" s="108"/>
    </row>
    <row r="272" spans="1:82">
      <c r="A272" s="47" t="s">
        <v>361</v>
      </c>
      <c r="B272" s="47"/>
      <c r="C272" s="63">
        <v>-57792.992756441992</v>
      </c>
      <c r="D272" s="63">
        <v>-190575.99994570203</v>
      </c>
      <c r="E272" s="63">
        <v>-46869.485245614022</v>
      </c>
      <c r="F272" s="63">
        <v>-48933.299283747037</v>
      </c>
      <c r="G272" s="63">
        <v>-46824.410371555947</v>
      </c>
      <c r="H272" s="63">
        <v>-47948.805044785026</v>
      </c>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8"/>
      <c r="AL272" s="108"/>
      <c r="AM272" s="108"/>
      <c r="AN272" s="108"/>
      <c r="AO272" s="108"/>
      <c r="AP272" s="108"/>
      <c r="AQ272" s="108"/>
      <c r="AR272" s="108"/>
      <c r="AS272" s="108"/>
      <c r="AT272" s="108"/>
      <c r="AU272" s="108"/>
      <c r="AV272" s="108"/>
      <c r="AW272" s="108"/>
      <c r="AX272" s="108"/>
      <c r="AY272" s="108"/>
      <c r="AZ272" s="108"/>
      <c r="BA272" s="108"/>
      <c r="BB272" s="108"/>
      <c r="BC272" s="108"/>
      <c r="BD272" s="108"/>
      <c r="BE272" s="108"/>
      <c r="BF272" s="108"/>
      <c r="BG272" s="108"/>
      <c r="BH272" s="108"/>
      <c r="BI272" s="108"/>
      <c r="BJ272" s="108"/>
      <c r="BK272" s="108"/>
      <c r="BL272" s="108"/>
      <c r="BM272" s="108"/>
      <c r="BN272" s="108"/>
      <c r="BO272" s="108"/>
      <c r="BP272" s="108"/>
      <c r="BQ272" s="108"/>
      <c r="BR272" s="108"/>
      <c r="BS272" s="108"/>
      <c r="BT272" s="108"/>
      <c r="BU272" s="108"/>
      <c r="BV272" s="108"/>
      <c r="BW272" s="108"/>
      <c r="BX272" s="108"/>
      <c r="BY272" s="108"/>
      <c r="BZ272" s="108"/>
      <c r="CA272" s="108"/>
      <c r="CB272" s="108"/>
      <c r="CC272" s="108"/>
      <c r="CD272" s="108"/>
    </row>
    <row r="273" spans="1:82">
      <c r="A273" s="56" t="s">
        <v>373</v>
      </c>
      <c r="B273" s="56"/>
      <c r="C273" s="61">
        <v>379126.50097923802</v>
      </c>
      <c r="D273" s="61">
        <v>1569517.9180442169</v>
      </c>
      <c r="E273" s="61">
        <v>398636.477233032</v>
      </c>
      <c r="F273" s="61">
        <v>427158.79577010998</v>
      </c>
      <c r="G273" s="61">
        <v>439360.15058565303</v>
      </c>
      <c r="H273" s="61">
        <v>304362.49445542198</v>
      </c>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8"/>
      <c r="AL273" s="108"/>
      <c r="AM273" s="108"/>
      <c r="AN273" s="108"/>
      <c r="AO273" s="108"/>
      <c r="AP273" s="108"/>
      <c r="AQ273" s="108"/>
      <c r="AR273" s="108"/>
      <c r="AS273" s="108"/>
      <c r="AT273" s="108"/>
      <c r="AU273" s="108"/>
      <c r="AV273" s="108"/>
      <c r="AW273" s="108"/>
      <c r="AX273" s="108"/>
      <c r="AY273" s="108"/>
      <c r="AZ273" s="108"/>
      <c r="BA273" s="108"/>
      <c r="BB273" s="108"/>
      <c r="BC273" s="108"/>
      <c r="BD273" s="108"/>
      <c r="BE273" s="108"/>
      <c r="BF273" s="108"/>
      <c r="BG273" s="108"/>
      <c r="BH273" s="108"/>
      <c r="BI273" s="108"/>
      <c r="BJ273" s="108"/>
      <c r="BK273" s="108"/>
      <c r="BL273" s="108"/>
      <c r="BM273" s="108"/>
      <c r="BN273" s="108"/>
      <c r="BO273" s="108"/>
      <c r="BP273" s="108"/>
      <c r="BQ273" s="108"/>
      <c r="BR273" s="108"/>
      <c r="BS273" s="108"/>
      <c r="BT273" s="108"/>
      <c r="BU273" s="108"/>
      <c r="BV273" s="108"/>
      <c r="BW273" s="108"/>
      <c r="BX273" s="108"/>
      <c r="BY273" s="108"/>
      <c r="BZ273" s="108"/>
      <c r="CA273" s="108"/>
      <c r="CB273" s="108"/>
      <c r="CC273" s="108"/>
      <c r="CD273" s="108"/>
    </row>
    <row r="274" spans="1:82">
      <c r="A274" s="57"/>
      <c r="B274" s="57"/>
      <c r="C274" s="61"/>
      <c r="D274" s="61"/>
      <c r="E274" s="61"/>
      <c r="F274" s="61"/>
      <c r="G274" s="61"/>
      <c r="H274" s="61"/>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8"/>
      <c r="AL274" s="108"/>
      <c r="AM274" s="108"/>
      <c r="AN274" s="108"/>
      <c r="AO274" s="108"/>
      <c r="AP274" s="108"/>
      <c r="AQ274" s="108"/>
      <c r="AR274" s="108"/>
      <c r="AS274" s="108"/>
      <c r="AT274" s="108"/>
      <c r="AU274" s="108"/>
      <c r="AV274" s="108"/>
      <c r="AW274" s="108"/>
      <c r="AX274" s="108"/>
      <c r="AY274" s="108"/>
      <c r="AZ274" s="108"/>
      <c r="BA274" s="108"/>
      <c r="BB274" s="108"/>
      <c r="BC274" s="108"/>
      <c r="BD274" s="108"/>
      <c r="BE274" s="108"/>
      <c r="BF274" s="108"/>
      <c r="BG274" s="108"/>
      <c r="BH274" s="108"/>
      <c r="BI274" s="108"/>
      <c r="BJ274" s="108"/>
      <c r="BK274" s="108"/>
      <c r="BL274" s="108"/>
      <c r="BM274" s="108"/>
      <c r="BN274" s="108"/>
      <c r="BO274" s="108"/>
      <c r="BP274" s="108"/>
      <c r="BQ274" s="108"/>
      <c r="BR274" s="108"/>
      <c r="BS274" s="108"/>
      <c r="BT274" s="108"/>
      <c r="BU274" s="108"/>
      <c r="BV274" s="108"/>
      <c r="BW274" s="108"/>
      <c r="BX274" s="108"/>
      <c r="BY274" s="108"/>
      <c r="BZ274" s="108"/>
      <c r="CA274" s="108"/>
      <c r="CB274" s="108"/>
      <c r="CC274" s="108"/>
      <c r="CD274" s="108"/>
    </row>
    <row r="275" spans="1:82">
      <c r="A275" s="337" t="s">
        <v>193</v>
      </c>
      <c r="B275" s="338"/>
      <c r="C275" s="340">
        <v>0.67796821662576956</v>
      </c>
      <c r="D275" s="340">
        <v>0.6751216319890917</v>
      </c>
      <c r="E275" s="340">
        <v>0.66833191546664161</v>
      </c>
      <c r="F275" s="340">
        <v>0.67050748589765852</v>
      </c>
      <c r="G275" s="340">
        <v>0.65052502980948279</v>
      </c>
      <c r="H275" s="340">
        <v>0.71266675581722749</v>
      </c>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8"/>
      <c r="AL275" s="108"/>
      <c r="AM275" s="108"/>
      <c r="AN275" s="108"/>
      <c r="AO275" s="108"/>
      <c r="AP275" s="108"/>
      <c r="AQ275" s="108"/>
      <c r="AR275" s="108"/>
      <c r="AS275" s="108"/>
      <c r="AT275" s="108"/>
      <c r="AU275" s="108"/>
      <c r="AV275" s="108"/>
      <c r="AW275" s="108"/>
      <c r="AX275" s="108"/>
      <c r="AY275" s="108"/>
      <c r="AZ275" s="108"/>
      <c r="BA275" s="108"/>
      <c r="BB275" s="108"/>
      <c r="BC275" s="108"/>
      <c r="BD275" s="108"/>
      <c r="BE275" s="108"/>
      <c r="BF275" s="108"/>
      <c r="BG275" s="108"/>
      <c r="BH275" s="108"/>
      <c r="BI275" s="108"/>
      <c r="BJ275" s="108"/>
      <c r="BK275" s="108"/>
      <c r="BL275" s="108"/>
      <c r="BM275" s="108"/>
      <c r="BN275" s="108"/>
      <c r="BO275" s="108"/>
      <c r="BP275" s="108"/>
      <c r="BQ275" s="108"/>
      <c r="BR275" s="108"/>
      <c r="BS275" s="108"/>
      <c r="BT275" s="108"/>
      <c r="BU275" s="108"/>
      <c r="BV275" s="108"/>
      <c r="BW275" s="108"/>
      <c r="BX275" s="108"/>
      <c r="BY275" s="108"/>
      <c r="BZ275" s="108"/>
      <c r="CA275" s="108"/>
      <c r="CB275" s="108"/>
      <c r="CC275" s="108"/>
      <c r="CD275" s="108"/>
    </row>
    <row r="276" spans="1:82">
      <c r="A276" s="47" t="s">
        <v>221</v>
      </c>
      <c r="B276" s="47"/>
      <c r="C276" s="58">
        <v>205126225.76842806</v>
      </c>
      <c r="D276" s="58">
        <v>206981526.20342249</v>
      </c>
      <c r="E276" s="58">
        <v>206052770.13699302</v>
      </c>
      <c r="F276" s="58">
        <v>207013492.53238559</v>
      </c>
      <c r="G276" s="58">
        <v>207473952.49686143</v>
      </c>
      <c r="H276" s="58">
        <v>207385889.64744985</v>
      </c>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8"/>
      <c r="AL276" s="108"/>
      <c r="AM276" s="108"/>
      <c r="AN276" s="108"/>
      <c r="AO276" s="108"/>
      <c r="AP276" s="108"/>
      <c r="AQ276" s="108"/>
      <c r="AR276" s="108"/>
      <c r="AS276" s="108"/>
      <c r="AT276" s="108"/>
      <c r="AU276" s="108"/>
      <c r="AV276" s="108"/>
      <c r="AW276" s="108"/>
      <c r="AX276" s="108"/>
      <c r="AY276" s="108"/>
      <c r="AZ276" s="108"/>
      <c r="BA276" s="108"/>
      <c r="BB276" s="108"/>
      <c r="BC276" s="108"/>
      <c r="BD276" s="108"/>
      <c r="BE276" s="108"/>
      <c r="BF276" s="108"/>
      <c r="BG276" s="108"/>
      <c r="BH276" s="108"/>
      <c r="BI276" s="108"/>
      <c r="BJ276" s="108"/>
      <c r="BK276" s="108"/>
      <c r="BL276" s="108"/>
      <c r="BM276" s="108"/>
      <c r="BN276" s="108"/>
      <c r="BO276" s="108"/>
      <c r="BP276" s="108"/>
      <c r="BQ276" s="108"/>
      <c r="BR276" s="108"/>
      <c r="BS276" s="108"/>
      <c r="BT276" s="108"/>
      <c r="BU276" s="108"/>
      <c r="BV276" s="108"/>
      <c r="BW276" s="108"/>
      <c r="BX276" s="108"/>
      <c r="BY276" s="108"/>
      <c r="BZ276" s="108"/>
      <c r="CA276" s="108"/>
      <c r="CB276" s="108"/>
      <c r="CC276" s="108"/>
      <c r="CD276" s="108"/>
    </row>
    <row r="277" spans="1:82">
      <c r="A277" s="47" t="s">
        <v>198</v>
      </c>
      <c r="B277" s="47"/>
      <c r="C277" s="58">
        <v>230123018.77048999</v>
      </c>
      <c r="D277" s="58">
        <v>230731048.05345249</v>
      </c>
      <c r="E277" s="58">
        <v>229925019.77048999</v>
      </c>
      <c r="F277" s="58">
        <v>231534209.43714997</v>
      </c>
      <c r="G277" s="58">
        <v>230976210.60382</v>
      </c>
      <c r="H277" s="58">
        <v>230488752.40234998</v>
      </c>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8"/>
      <c r="AL277" s="108"/>
      <c r="AM277" s="108"/>
      <c r="AN277" s="108"/>
      <c r="AO277" s="108"/>
      <c r="AP277" s="108"/>
      <c r="AQ277" s="108"/>
      <c r="AR277" s="108"/>
      <c r="AS277" s="108"/>
      <c r="AT277" s="108"/>
      <c r="AU277" s="108"/>
      <c r="AV277" s="108"/>
      <c r="AW277" s="108"/>
      <c r="AX277" s="108"/>
      <c r="AY277" s="108"/>
      <c r="AZ277" s="108"/>
      <c r="BA277" s="108"/>
      <c r="BB277" s="108"/>
      <c r="BC277" s="108"/>
      <c r="BD277" s="108"/>
      <c r="BE277" s="108"/>
      <c r="BF277" s="108"/>
      <c r="BG277" s="108"/>
      <c r="BH277" s="108"/>
      <c r="BI277" s="108"/>
      <c r="BJ277" s="108"/>
      <c r="BK277" s="108"/>
      <c r="BL277" s="108"/>
      <c r="BM277" s="108"/>
      <c r="BN277" s="108"/>
      <c r="BO277" s="108"/>
      <c r="BP277" s="108"/>
      <c r="BQ277" s="108"/>
      <c r="BR277" s="108"/>
      <c r="BS277" s="108"/>
      <c r="BT277" s="108"/>
      <c r="BU277" s="108"/>
      <c r="BV277" s="108"/>
      <c r="BW277" s="108"/>
      <c r="BX277" s="108"/>
      <c r="BY277" s="108"/>
      <c r="BZ277" s="108"/>
      <c r="CA277" s="108"/>
      <c r="CB277" s="108"/>
      <c r="CC277" s="108"/>
      <c r="CD277" s="108"/>
    </row>
    <row r="278" spans="1:82">
      <c r="A278" s="47" t="s">
        <v>195</v>
      </c>
      <c r="B278" s="47"/>
      <c r="C278" s="58">
        <v>222826125.03242785</v>
      </c>
      <c r="D278" s="58">
        <v>226985183.6646947</v>
      </c>
      <c r="E278" s="58">
        <v>225449124.12413287</v>
      </c>
      <c r="F278" s="58">
        <v>226409767.40776715</v>
      </c>
      <c r="G278" s="58">
        <v>227907998.09124446</v>
      </c>
      <c r="H278" s="58">
        <v>228173845.03563431</v>
      </c>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8"/>
      <c r="AL278" s="108"/>
      <c r="AM278" s="108"/>
      <c r="AN278" s="108"/>
      <c r="AO278" s="108"/>
      <c r="AP278" s="108"/>
      <c r="AQ278" s="108"/>
      <c r="AR278" s="108"/>
      <c r="AS278" s="108"/>
      <c r="AT278" s="108"/>
      <c r="AU278" s="108"/>
      <c r="AV278" s="108"/>
      <c r="AW278" s="108"/>
      <c r="AX278" s="108"/>
      <c r="AY278" s="108"/>
      <c r="AZ278" s="108"/>
      <c r="BA278" s="108"/>
      <c r="BB278" s="108"/>
      <c r="BC278" s="108"/>
      <c r="BD278" s="108"/>
      <c r="BE278" s="108"/>
      <c r="BF278" s="108"/>
      <c r="BG278" s="108"/>
      <c r="BH278" s="108"/>
      <c r="BI278" s="108"/>
      <c r="BJ278" s="108"/>
      <c r="BK278" s="108"/>
      <c r="BL278" s="108"/>
      <c r="BM278" s="108"/>
      <c r="BN278" s="108"/>
      <c r="BO278" s="108"/>
      <c r="BP278" s="108"/>
      <c r="BQ278" s="108"/>
      <c r="BR278" s="108"/>
      <c r="BS278" s="108"/>
      <c r="BT278" s="108"/>
      <c r="BU278" s="108"/>
      <c r="BV278" s="108"/>
      <c r="BW278" s="108"/>
      <c r="BX278" s="108"/>
      <c r="BY278" s="108"/>
      <c r="BZ278" s="108"/>
      <c r="CA278" s="108"/>
      <c r="CB278" s="108"/>
      <c r="CC278" s="108"/>
      <c r="CD278" s="108"/>
    </row>
    <row r="279" spans="1:82">
      <c r="A279" s="47" t="s">
        <v>196</v>
      </c>
      <c r="B279" s="47"/>
      <c r="C279" s="67">
        <v>24.229962801352173</v>
      </c>
      <c r="D279" s="67">
        <v>20.200534827546232</v>
      </c>
      <c r="E279" s="67">
        <v>23.557625280479307</v>
      </c>
      <c r="F279" s="67">
        <v>14.761172986870349</v>
      </c>
      <c r="G279" s="67">
        <v>20.788741039639287</v>
      </c>
      <c r="H279" s="67">
        <v>21.726238833808466</v>
      </c>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108"/>
      <c r="AI279" s="108"/>
      <c r="AJ279" s="108"/>
      <c r="AK279" s="108"/>
      <c r="AL279" s="108"/>
      <c r="AM279" s="108"/>
      <c r="AN279" s="108"/>
      <c r="AO279" s="108"/>
      <c r="AP279" s="108"/>
      <c r="AQ279" s="108"/>
      <c r="AR279" s="108"/>
      <c r="AS279" s="108"/>
      <c r="AT279" s="108"/>
      <c r="AU279" s="108"/>
      <c r="AV279" s="108"/>
      <c r="AW279" s="108"/>
      <c r="AX279" s="108"/>
      <c r="AY279" s="108"/>
      <c r="AZ279" s="108"/>
      <c r="BA279" s="108"/>
      <c r="BB279" s="108"/>
      <c r="BC279" s="108"/>
      <c r="BD279" s="108"/>
      <c r="BE279" s="108"/>
      <c r="BF279" s="108"/>
      <c r="BG279" s="108"/>
      <c r="BH279" s="108"/>
      <c r="BI279" s="108"/>
      <c r="BJ279" s="108"/>
      <c r="BK279" s="108"/>
      <c r="BL279" s="108"/>
      <c r="BM279" s="108"/>
      <c r="BN279" s="108"/>
      <c r="BO279" s="108"/>
      <c r="BP279" s="108"/>
      <c r="BQ279" s="108"/>
      <c r="BR279" s="108"/>
      <c r="BS279" s="108"/>
      <c r="BT279" s="108"/>
      <c r="BU279" s="108"/>
      <c r="BV279" s="108"/>
      <c r="BW279" s="108"/>
      <c r="BX279" s="108"/>
      <c r="BY279" s="108"/>
      <c r="BZ279" s="108"/>
      <c r="CA279" s="108"/>
      <c r="CB279" s="108"/>
      <c r="CC279" s="108"/>
      <c r="CD279" s="108"/>
    </row>
    <row r="280" spans="1:82">
      <c r="A280" s="126" t="s">
        <v>363</v>
      </c>
      <c r="B280" s="47"/>
      <c r="C280" s="59">
        <v>13168593.000043318</v>
      </c>
      <c r="D280" s="59">
        <v>13182300.847909579</v>
      </c>
      <c r="E280" s="59">
        <v>13182300.847909579</v>
      </c>
      <c r="F280" s="59">
        <v>13182870.751111222</v>
      </c>
      <c r="G280" s="59">
        <v>13124309.853877196</v>
      </c>
      <c r="H280" s="59">
        <v>13017471.155951183</v>
      </c>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c r="BJ280" s="108"/>
      <c r="BK280" s="108"/>
      <c r="BL280" s="108"/>
      <c r="BM280" s="108"/>
      <c r="BN280" s="108"/>
      <c r="BO280" s="108"/>
      <c r="BP280" s="108"/>
      <c r="BQ280" s="108"/>
      <c r="BR280" s="108"/>
      <c r="BS280" s="108"/>
      <c r="BT280" s="108"/>
      <c r="BU280" s="108"/>
      <c r="BV280" s="108"/>
      <c r="BW280" s="108"/>
      <c r="BX280" s="108"/>
      <c r="BY280" s="108"/>
      <c r="BZ280" s="108"/>
      <c r="CA280" s="108"/>
      <c r="CB280" s="108"/>
      <c r="CC280" s="108"/>
      <c r="CD280" s="108"/>
    </row>
    <row r="281" spans="1:82">
      <c r="A281" s="47" t="s">
        <v>197</v>
      </c>
      <c r="B281" s="47"/>
      <c r="C281" s="59">
        <v>101080018.68948121</v>
      </c>
      <c r="D281" s="59">
        <v>101974046.23414171</v>
      </c>
      <c r="E281" s="59">
        <v>101974046.23414171</v>
      </c>
      <c r="F281" s="59">
        <v>102583020.86196434</v>
      </c>
      <c r="G281" s="59">
        <v>104557620.81059505</v>
      </c>
      <c r="H281" s="59">
        <v>104201310.11158302</v>
      </c>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c r="BJ281" s="108"/>
      <c r="BK281" s="108"/>
      <c r="BL281" s="108"/>
      <c r="BM281" s="108"/>
      <c r="BN281" s="108"/>
      <c r="BO281" s="108"/>
      <c r="BP281" s="108"/>
      <c r="BQ281" s="108"/>
      <c r="BR281" s="108"/>
      <c r="BS281" s="108"/>
      <c r="BT281" s="108"/>
      <c r="BU281" s="108"/>
      <c r="BV281" s="108"/>
      <c r="BW281" s="108"/>
      <c r="BX281" s="108"/>
      <c r="BY281" s="108"/>
      <c r="BZ281" s="108"/>
      <c r="CA281" s="108"/>
      <c r="CB281" s="108"/>
      <c r="CC281" s="108"/>
      <c r="CD281" s="108"/>
    </row>
    <row r="282" spans="1:82">
      <c r="A282" s="47"/>
      <c r="B282" s="47"/>
      <c r="C282" s="59"/>
      <c r="D282" s="59"/>
      <c r="E282" s="59"/>
      <c r="F282" s="59"/>
      <c r="G282" s="59"/>
      <c r="H282" s="59"/>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c r="BJ282" s="108"/>
      <c r="BK282" s="108"/>
      <c r="BL282" s="108"/>
      <c r="BM282" s="108"/>
      <c r="BN282" s="108"/>
      <c r="BO282" s="108"/>
      <c r="BP282" s="108"/>
      <c r="BQ282" s="108"/>
      <c r="BR282" s="108"/>
      <c r="BS282" s="108"/>
      <c r="BT282" s="108"/>
      <c r="BU282" s="108"/>
      <c r="BV282" s="108"/>
      <c r="BW282" s="108"/>
      <c r="BX282" s="108"/>
      <c r="BY282" s="108"/>
      <c r="BZ282" s="108"/>
      <c r="CA282" s="108"/>
      <c r="CB282" s="108"/>
      <c r="CC282" s="108"/>
      <c r="CD282" s="108"/>
    </row>
    <row r="283" spans="1:82">
      <c r="A283" s="198" t="s">
        <v>374</v>
      </c>
      <c r="B283" s="60"/>
      <c r="C283" s="199"/>
      <c r="D283" s="199"/>
      <c r="E283" s="199"/>
      <c r="F283" s="199"/>
      <c r="G283" s="199"/>
      <c r="H283" s="199"/>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8"/>
      <c r="BR283" s="108"/>
      <c r="BS283" s="108"/>
      <c r="BT283" s="108"/>
      <c r="BU283" s="108"/>
      <c r="BV283" s="108"/>
      <c r="BW283" s="108"/>
      <c r="BX283" s="108"/>
      <c r="BY283" s="108"/>
      <c r="BZ283" s="108"/>
      <c r="CA283" s="108"/>
      <c r="CB283" s="108"/>
      <c r="CC283" s="108"/>
      <c r="CD283" s="108"/>
    </row>
    <row r="284" spans="1:82">
      <c r="A284" s="339" t="s">
        <v>9</v>
      </c>
      <c r="B284" s="339"/>
      <c r="C284" s="341" t="s">
        <v>421</v>
      </c>
      <c r="D284" s="341" t="s">
        <v>396</v>
      </c>
      <c r="E284" s="341" t="s">
        <v>397</v>
      </c>
      <c r="F284" s="341" t="s">
        <v>360</v>
      </c>
      <c r="G284" s="341" t="s">
        <v>347</v>
      </c>
      <c r="H284" s="341" t="s">
        <v>292</v>
      </c>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c r="BJ284" s="108"/>
      <c r="BK284" s="108"/>
      <c r="BL284" s="108"/>
      <c r="BM284" s="108"/>
      <c r="BN284" s="108"/>
      <c r="BO284" s="108"/>
      <c r="BP284" s="108"/>
      <c r="BQ284" s="108"/>
      <c r="BR284" s="108"/>
      <c r="BS284" s="108"/>
      <c r="BT284" s="108"/>
      <c r="BU284" s="108"/>
      <c r="BV284" s="108"/>
      <c r="BW284" s="108"/>
      <c r="BX284" s="108"/>
      <c r="BY284" s="108"/>
      <c r="BZ284" s="108"/>
      <c r="CA284" s="108"/>
      <c r="CB284" s="108"/>
      <c r="CC284" s="108"/>
      <c r="CD284" s="108"/>
    </row>
    <row r="285" spans="1:82">
      <c r="A285" s="335" t="s">
        <v>375</v>
      </c>
      <c r="B285" s="335"/>
      <c r="C285" s="348">
        <v>787.82841999991797</v>
      </c>
      <c r="D285" s="348">
        <v>-7773.6645500008017</v>
      </c>
      <c r="E285" s="348">
        <v>1571.8307699989527</v>
      </c>
      <c r="F285" s="348">
        <v>-8459.7231800002046</v>
      </c>
      <c r="G285" s="348">
        <v>-517.76121999998577</v>
      </c>
      <c r="H285" s="348">
        <v>-368.01092000002973</v>
      </c>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c r="BJ285" s="108"/>
      <c r="BK285" s="108"/>
      <c r="BL285" s="108"/>
      <c r="BM285" s="108"/>
      <c r="BN285" s="108"/>
      <c r="BO285" s="108"/>
      <c r="BP285" s="108"/>
      <c r="BQ285" s="108"/>
      <c r="BR285" s="108"/>
      <c r="BS285" s="108"/>
      <c r="BT285" s="108"/>
      <c r="BU285" s="108"/>
      <c r="BV285" s="108"/>
      <c r="BW285" s="108"/>
      <c r="BX285" s="108"/>
      <c r="BY285" s="108"/>
      <c r="BZ285" s="108"/>
      <c r="CA285" s="108"/>
      <c r="CB285" s="108"/>
      <c r="CC285" s="108"/>
      <c r="CD285" s="108"/>
    </row>
    <row r="286" spans="1:82">
      <c r="A286" s="347"/>
      <c r="B286" s="347"/>
      <c r="C286" s="349"/>
      <c r="D286" s="349"/>
      <c r="E286" s="349"/>
      <c r="F286" s="349"/>
      <c r="G286" s="349"/>
      <c r="H286" s="349"/>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c r="BJ286" s="108"/>
      <c r="BK286" s="108"/>
      <c r="BL286" s="108"/>
      <c r="BM286" s="108"/>
      <c r="BN286" s="108"/>
      <c r="BO286" s="108"/>
      <c r="BP286" s="108"/>
      <c r="BQ286" s="108"/>
      <c r="BR286" s="108"/>
      <c r="BS286" s="108"/>
      <c r="BT286" s="108"/>
      <c r="BU286" s="108"/>
      <c r="BV286" s="108"/>
      <c r="BW286" s="108"/>
      <c r="BX286" s="108"/>
      <c r="BY286" s="108"/>
      <c r="BZ286" s="108"/>
      <c r="CA286" s="108"/>
      <c r="CB286" s="108"/>
      <c r="CC286" s="108"/>
      <c r="CD286" s="108"/>
    </row>
    <row r="287" spans="1:82">
      <c r="A287" s="196" t="s">
        <v>9</v>
      </c>
      <c r="B287" s="196"/>
      <c r="C287" s="341" t="s">
        <v>421</v>
      </c>
      <c r="D287" s="341" t="s">
        <v>396</v>
      </c>
      <c r="E287" s="341" t="s">
        <v>397</v>
      </c>
      <c r="F287" s="341" t="s">
        <v>360</v>
      </c>
      <c r="G287" s="341" t="s">
        <v>347</v>
      </c>
      <c r="H287" s="341" t="s">
        <v>292</v>
      </c>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8"/>
      <c r="BR287" s="108"/>
      <c r="BS287" s="108"/>
      <c r="BT287" s="108"/>
      <c r="BU287" s="108"/>
      <c r="BV287" s="108"/>
      <c r="BW287" s="108"/>
      <c r="BX287" s="108"/>
      <c r="BY287" s="108"/>
      <c r="BZ287" s="108"/>
      <c r="CA287" s="108"/>
      <c r="CB287" s="108"/>
      <c r="CC287" s="108"/>
      <c r="CD287" s="108"/>
    </row>
    <row r="288" spans="1:82">
      <c r="A288" s="335" t="s">
        <v>246</v>
      </c>
      <c r="B288" s="345"/>
      <c r="C288" s="350"/>
      <c r="D288" s="350"/>
      <c r="E288" s="350"/>
      <c r="F288" s="350"/>
      <c r="G288" s="350"/>
      <c r="H288" s="350"/>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c r="BJ288" s="108"/>
      <c r="BK288" s="108"/>
      <c r="BL288" s="108"/>
      <c r="BM288" s="108"/>
      <c r="BN288" s="108"/>
      <c r="BO288" s="108"/>
      <c r="BP288" s="108"/>
      <c r="BQ288" s="108"/>
      <c r="BR288" s="108"/>
      <c r="BS288" s="108"/>
      <c r="BT288" s="108"/>
      <c r="BU288" s="108"/>
      <c r="BV288" s="108"/>
      <c r="BW288" s="108"/>
      <c r="BX288" s="108"/>
      <c r="BY288" s="108"/>
      <c r="BZ288" s="108"/>
      <c r="CA288" s="108"/>
      <c r="CB288" s="108"/>
      <c r="CC288" s="108"/>
      <c r="CD288" s="108"/>
    </row>
    <row r="289" spans="1:82">
      <c r="A289" s="56" t="s">
        <v>32</v>
      </c>
      <c r="B289" s="56"/>
      <c r="C289" s="61">
        <v>1685391.2419133619</v>
      </c>
      <c r="D289" s="61">
        <v>6468697.0510365432</v>
      </c>
      <c r="E289" s="61">
        <v>1654719.570417298</v>
      </c>
      <c r="F289" s="61">
        <v>1604277.544012116</v>
      </c>
      <c r="G289" s="61">
        <v>1641451.3929782731</v>
      </c>
      <c r="H289" s="61">
        <v>1568248.5436288561</v>
      </c>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c r="BG289" s="108"/>
      <c r="BH289" s="108"/>
      <c r="BI289" s="108"/>
      <c r="BJ289" s="108"/>
      <c r="BK289" s="108"/>
      <c r="BL289" s="108"/>
      <c r="BM289" s="108"/>
      <c r="BN289" s="108"/>
      <c r="BO289" s="108"/>
      <c r="BP289" s="108"/>
      <c r="BQ289" s="108"/>
      <c r="BR289" s="108"/>
      <c r="BS289" s="108"/>
      <c r="BT289" s="108"/>
      <c r="BU289" s="108"/>
      <c r="BV289" s="108"/>
      <c r="BW289" s="108"/>
      <c r="BX289" s="108"/>
      <c r="BY289" s="108"/>
      <c r="BZ289" s="108"/>
      <c r="CA289" s="108"/>
      <c r="CB289" s="108"/>
      <c r="CC289" s="108"/>
      <c r="CD289" s="108"/>
    </row>
    <row r="290" spans="1:82">
      <c r="A290" s="47" t="s">
        <v>33</v>
      </c>
      <c r="B290" s="47"/>
      <c r="C290" s="63">
        <v>-1165292.0034897339</v>
      </c>
      <c r="D290" s="63">
        <v>-4440612.7635733392</v>
      </c>
      <c r="E290" s="63">
        <v>-1121634.399695276</v>
      </c>
      <c r="F290" s="63">
        <v>-1097025.6124233771</v>
      </c>
      <c r="G290" s="63">
        <v>-1084074.900029548</v>
      </c>
      <c r="H290" s="63">
        <v>-1137877.8514251381</v>
      </c>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c r="BG290" s="108"/>
      <c r="BH290" s="108"/>
      <c r="BI290" s="108"/>
      <c r="BJ290" s="108"/>
      <c r="BK290" s="108"/>
      <c r="BL290" s="108"/>
      <c r="BM290" s="108"/>
      <c r="BN290" s="108"/>
      <c r="BO290" s="108"/>
      <c r="BP290" s="108"/>
      <c r="BQ290" s="108"/>
      <c r="BR290" s="108"/>
      <c r="BS290" s="108"/>
      <c r="BT290" s="108"/>
      <c r="BU290" s="108"/>
      <c r="BV290" s="108"/>
      <c r="BW290" s="108"/>
      <c r="BX290" s="108"/>
      <c r="BY290" s="108"/>
      <c r="BZ290" s="108"/>
      <c r="CA290" s="108"/>
      <c r="CB290" s="108"/>
      <c r="CC290" s="108"/>
      <c r="CD290" s="108"/>
    </row>
    <row r="291" spans="1:82">
      <c r="A291" s="56" t="s">
        <v>34</v>
      </c>
      <c r="B291" s="56"/>
      <c r="C291" s="61">
        <v>520099.23842362798</v>
      </c>
      <c r="D291" s="61">
        <v>2028084.287463204</v>
      </c>
      <c r="E291" s="61">
        <v>533085.17072202195</v>
      </c>
      <c r="F291" s="61">
        <v>507251.93158873898</v>
      </c>
      <c r="G291" s="61">
        <v>557376.492948725</v>
      </c>
      <c r="H291" s="61">
        <v>430370.692203718</v>
      </c>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8"/>
      <c r="AL291" s="108"/>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c r="BG291" s="108"/>
      <c r="BH291" s="108"/>
      <c r="BI291" s="108"/>
      <c r="BJ291" s="108"/>
      <c r="BK291" s="108"/>
      <c r="BL291" s="108"/>
      <c r="BM291" s="108"/>
      <c r="BN291" s="108"/>
      <c r="BO291" s="108"/>
      <c r="BP291" s="108"/>
      <c r="BQ291" s="108"/>
      <c r="BR291" s="108"/>
      <c r="BS291" s="108"/>
      <c r="BT291" s="108"/>
      <c r="BU291" s="108"/>
      <c r="BV291" s="108"/>
      <c r="BW291" s="108"/>
      <c r="BX291" s="108"/>
      <c r="BY291" s="108"/>
      <c r="BZ291" s="108"/>
      <c r="CA291" s="108"/>
      <c r="CB291" s="108"/>
      <c r="CC291" s="108"/>
      <c r="CD291" s="108"/>
    </row>
    <row r="292" spans="1:82">
      <c r="A292" s="47" t="s">
        <v>257</v>
      </c>
      <c r="B292" s="47"/>
      <c r="C292" s="63">
        <v>-140084.40868957501</v>
      </c>
      <c r="D292" s="63">
        <v>-467871.95676488598</v>
      </c>
      <c r="E292" s="63">
        <v>-134501.292659912</v>
      </c>
      <c r="F292" s="63">
        <v>-88668.883807108999</v>
      </c>
      <c r="G292" s="63">
        <v>-118369.241439006</v>
      </c>
      <c r="H292" s="63">
        <v>-126332.538858859</v>
      </c>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8"/>
      <c r="AL292" s="108"/>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c r="BG292" s="108"/>
      <c r="BH292" s="108"/>
      <c r="BI292" s="108"/>
      <c r="BJ292" s="108"/>
      <c r="BK292" s="108"/>
      <c r="BL292" s="108"/>
      <c r="BM292" s="108"/>
      <c r="BN292" s="108"/>
      <c r="BO292" s="108"/>
      <c r="BP292" s="108"/>
      <c r="BQ292" s="108"/>
      <c r="BR292" s="108"/>
      <c r="BS292" s="108"/>
      <c r="BT292" s="108"/>
      <c r="BU292" s="108"/>
      <c r="BV292" s="108"/>
      <c r="BW292" s="108"/>
      <c r="BX292" s="108"/>
      <c r="BY292" s="108"/>
      <c r="BZ292" s="108"/>
      <c r="CA292" s="108"/>
      <c r="CB292" s="108"/>
      <c r="CC292" s="108"/>
      <c r="CD292" s="108"/>
    </row>
    <row r="293" spans="1:82">
      <c r="A293" s="47" t="s">
        <v>152</v>
      </c>
      <c r="B293" s="47"/>
      <c r="C293" s="63">
        <v>-140084.40868957501</v>
      </c>
      <c r="D293" s="63">
        <v>-467871.95676488598</v>
      </c>
      <c r="E293" s="63">
        <v>-134501.292659912</v>
      </c>
      <c r="F293" s="63">
        <v>-88668.883807108999</v>
      </c>
      <c r="G293" s="63">
        <v>-118369.241439006</v>
      </c>
      <c r="H293" s="63">
        <v>-126332.538858859</v>
      </c>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G293" s="108"/>
      <c r="AH293" s="108"/>
      <c r="AI293" s="108"/>
      <c r="AJ293" s="108"/>
      <c r="AK293" s="108"/>
      <c r="AL293" s="108"/>
      <c r="AM293" s="108"/>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8"/>
      <c r="BR293" s="108"/>
      <c r="BS293" s="108"/>
      <c r="BT293" s="108"/>
      <c r="BU293" s="108"/>
      <c r="BV293" s="108"/>
      <c r="BW293" s="108"/>
      <c r="BX293" s="108"/>
      <c r="BY293" s="108"/>
      <c r="BZ293" s="108"/>
      <c r="CA293" s="108"/>
      <c r="CB293" s="108"/>
      <c r="CC293" s="108"/>
      <c r="CD293" s="108"/>
    </row>
    <row r="294" spans="1:82">
      <c r="A294" s="56" t="s">
        <v>36</v>
      </c>
      <c r="B294" s="56"/>
      <c r="C294" s="61">
        <v>380014.829734053</v>
      </c>
      <c r="D294" s="61">
        <v>1560212.3306983181</v>
      </c>
      <c r="E294" s="61">
        <v>398583.87806210999</v>
      </c>
      <c r="F294" s="61">
        <v>418583.04778163001</v>
      </c>
      <c r="G294" s="61">
        <v>439007.251509719</v>
      </c>
      <c r="H294" s="61">
        <v>304038.15334485902</v>
      </c>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108"/>
      <c r="AI294" s="108"/>
      <c r="AJ294" s="108"/>
      <c r="AK294" s="108"/>
      <c r="AL294" s="108"/>
      <c r="AM294" s="108"/>
      <c r="AN294" s="108"/>
      <c r="AO294" s="108"/>
      <c r="AP294" s="108"/>
      <c r="AQ294" s="108"/>
      <c r="AR294" s="108"/>
      <c r="AS294" s="108"/>
      <c r="AT294" s="108"/>
      <c r="AU294" s="108"/>
      <c r="AV294" s="108"/>
      <c r="AW294" s="108"/>
      <c r="AX294" s="108"/>
      <c r="AY294" s="108"/>
      <c r="AZ294" s="108"/>
      <c r="BA294" s="108"/>
      <c r="BB294" s="108"/>
      <c r="BC294" s="108"/>
      <c r="BD294" s="108"/>
      <c r="BE294" s="108"/>
      <c r="BF294" s="108"/>
      <c r="BG294" s="108"/>
      <c r="BH294" s="108"/>
      <c r="BI294" s="108"/>
      <c r="BJ294" s="108"/>
      <c r="BK294" s="108"/>
      <c r="BL294" s="108"/>
      <c r="BM294" s="108"/>
      <c r="BN294" s="108"/>
      <c r="BO294" s="108"/>
      <c r="BP294" s="108"/>
      <c r="BQ294" s="108"/>
      <c r="BR294" s="108"/>
      <c r="BS294" s="108"/>
      <c r="BT294" s="108"/>
      <c r="BU294" s="108"/>
      <c r="BV294" s="108"/>
      <c r="BW294" s="108"/>
      <c r="BX294" s="108"/>
      <c r="BY294" s="108"/>
      <c r="BZ294" s="108"/>
      <c r="CA294" s="108"/>
      <c r="CB294" s="108"/>
      <c r="CC294" s="108"/>
      <c r="CD294" s="108"/>
    </row>
    <row r="295" spans="1:82">
      <c r="A295" s="47" t="s">
        <v>39</v>
      </c>
      <c r="B295" s="47"/>
      <c r="C295" s="63">
        <v>-100.500334815</v>
      </c>
      <c r="D295" s="63">
        <v>1531.922795899</v>
      </c>
      <c r="E295" s="63">
        <v>1624.429940922</v>
      </c>
      <c r="F295" s="63">
        <v>116.02480848</v>
      </c>
      <c r="G295" s="63">
        <v>-164.86214406600001</v>
      </c>
      <c r="H295" s="63">
        <v>-43.669809436999998</v>
      </c>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108"/>
      <c r="AI295" s="108"/>
      <c r="AJ295" s="108"/>
      <c r="AK295" s="108"/>
      <c r="AL295" s="108"/>
      <c r="AM295" s="108"/>
      <c r="AN295" s="108"/>
      <c r="AO295" s="108"/>
      <c r="AP295" s="108"/>
      <c r="AQ295" s="108"/>
      <c r="AR295" s="108"/>
      <c r="AS295" s="108"/>
      <c r="AT295" s="108"/>
      <c r="AU295" s="108"/>
      <c r="AV295" s="108"/>
      <c r="AW295" s="108"/>
      <c r="AX295" s="108"/>
      <c r="AY295" s="108"/>
      <c r="AZ295" s="108"/>
      <c r="BA295" s="108"/>
      <c r="BB295" s="108"/>
      <c r="BC295" s="108"/>
      <c r="BD295" s="108"/>
      <c r="BE295" s="108"/>
      <c r="BF295" s="108"/>
      <c r="BG295" s="108"/>
      <c r="BH295" s="108"/>
      <c r="BI295" s="108"/>
      <c r="BJ295" s="108"/>
      <c r="BK295" s="108"/>
      <c r="BL295" s="108"/>
      <c r="BM295" s="108"/>
      <c r="BN295" s="108"/>
      <c r="BO295" s="108"/>
      <c r="BP295" s="108"/>
      <c r="BQ295" s="108"/>
      <c r="BR295" s="108"/>
      <c r="BS295" s="108"/>
      <c r="BT295" s="108"/>
      <c r="BU295" s="108"/>
      <c r="BV295" s="108"/>
      <c r="BW295" s="108"/>
      <c r="BX295" s="108"/>
      <c r="BY295" s="108"/>
      <c r="BZ295" s="108"/>
      <c r="CA295" s="108"/>
      <c r="CB295" s="108"/>
      <c r="CC295" s="108"/>
      <c r="CD295" s="108"/>
    </row>
    <row r="296" spans="1:82">
      <c r="A296" s="56" t="s">
        <v>38</v>
      </c>
      <c r="B296" s="56"/>
      <c r="C296" s="61">
        <v>379914.32939923799</v>
      </c>
      <c r="D296" s="61">
        <v>1561744.2534942171</v>
      </c>
      <c r="E296" s="61">
        <v>400208.308003032</v>
      </c>
      <c r="F296" s="61">
        <v>418699.07259011001</v>
      </c>
      <c r="G296" s="61">
        <v>438842.38936565298</v>
      </c>
      <c r="H296" s="61">
        <v>303994.48353542201</v>
      </c>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108"/>
      <c r="AI296" s="108"/>
      <c r="AJ296" s="108"/>
      <c r="AK296" s="108"/>
      <c r="AL296" s="108"/>
      <c r="AM296" s="108"/>
      <c r="AN296" s="108"/>
      <c r="AO296" s="108"/>
      <c r="AP296" s="108"/>
      <c r="AQ296" s="108"/>
      <c r="AR296" s="108"/>
      <c r="AS296" s="108"/>
      <c r="AT296" s="108"/>
      <c r="AU296" s="108"/>
      <c r="AV296" s="108"/>
      <c r="AW296" s="108"/>
      <c r="AX296" s="108"/>
      <c r="AY296" s="108"/>
      <c r="AZ296" s="108"/>
      <c r="BA296" s="108"/>
      <c r="BB296" s="108"/>
      <c r="BC296" s="108"/>
      <c r="BD296" s="108"/>
      <c r="BE296" s="108"/>
      <c r="BF296" s="108"/>
      <c r="BG296" s="108"/>
      <c r="BH296" s="108"/>
      <c r="BI296" s="108"/>
      <c r="BJ296" s="108"/>
      <c r="BK296" s="108"/>
      <c r="BL296" s="108"/>
      <c r="BM296" s="108"/>
      <c r="BN296" s="108"/>
      <c r="BO296" s="108"/>
      <c r="BP296" s="108"/>
      <c r="BQ296" s="108"/>
      <c r="BR296" s="108"/>
      <c r="BS296" s="108"/>
      <c r="BT296" s="108"/>
      <c r="BU296" s="108"/>
      <c r="BV296" s="108"/>
      <c r="BW296" s="108"/>
      <c r="BX296" s="108"/>
      <c r="BY296" s="108"/>
      <c r="BZ296" s="108"/>
      <c r="CA296" s="108"/>
      <c r="CB296" s="108"/>
      <c r="CC296" s="108"/>
      <c r="CD296" s="108"/>
    </row>
    <row r="297" spans="1:82">
      <c r="A297" s="57"/>
      <c r="B297" s="57"/>
      <c r="C297" s="61"/>
      <c r="D297" s="61"/>
      <c r="E297" s="61"/>
      <c r="F297" s="61"/>
      <c r="G297" s="61"/>
      <c r="H297" s="61"/>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108"/>
      <c r="AI297" s="108"/>
      <c r="AJ297" s="108"/>
      <c r="AK297" s="108"/>
      <c r="AL297" s="108"/>
      <c r="AM297" s="108"/>
      <c r="AN297" s="108"/>
      <c r="AO297" s="108"/>
      <c r="AP297" s="108"/>
      <c r="AQ297" s="108"/>
      <c r="AR297" s="108"/>
      <c r="AS297" s="108"/>
      <c r="AT297" s="108"/>
      <c r="AU297" s="108"/>
      <c r="AV297" s="108"/>
      <c r="AW297" s="108"/>
      <c r="AX297" s="108"/>
      <c r="AY297" s="108"/>
      <c r="AZ297" s="108"/>
      <c r="BA297" s="108"/>
      <c r="BB297" s="108"/>
      <c r="BC297" s="108"/>
      <c r="BD297" s="108"/>
      <c r="BE297" s="108"/>
      <c r="BF297" s="108"/>
      <c r="BG297" s="108"/>
      <c r="BH297" s="108"/>
      <c r="BI297" s="108"/>
      <c r="BJ297" s="108"/>
      <c r="BK297" s="108"/>
      <c r="BL297" s="108"/>
      <c r="BM297" s="108"/>
      <c r="BN297" s="108"/>
      <c r="BO297" s="108"/>
      <c r="BP297" s="108"/>
      <c r="BQ297" s="108"/>
      <c r="BR297" s="108"/>
      <c r="BS297" s="108"/>
      <c r="BT297" s="108"/>
      <c r="BU297" s="108"/>
      <c r="BV297" s="108"/>
      <c r="BW297" s="108"/>
      <c r="BX297" s="108"/>
      <c r="BY297" s="108"/>
      <c r="BZ297" s="108"/>
      <c r="CA297" s="108"/>
      <c r="CB297" s="108"/>
      <c r="CC297" s="108"/>
      <c r="CD297" s="108"/>
    </row>
    <row r="298" spans="1:82">
      <c r="A298" s="337" t="s">
        <v>193</v>
      </c>
      <c r="B298" s="338"/>
      <c r="C298" s="340">
        <v>0.6914074159818353</v>
      </c>
      <c r="D298" s="340">
        <v>0.68647715738392412</v>
      </c>
      <c r="E298" s="340">
        <v>0.67783956855747762</v>
      </c>
      <c r="F298" s="340">
        <v>0.68381285801697411</v>
      </c>
      <c r="G298" s="340">
        <v>0.66043679676836897</v>
      </c>
      <c r="H298" s="340">
        <v>0.72557239478899194</v>
      </c>
      <c r="I298" s="108"/>
      <c r="J298" s="108"/>
      <c r="K298" s="108"/>
      <c r="L298" s="108"/>
      <c r="M298" s="108"/>
      <c r="N298" s="108"/>
      <c r="O298" s="108"/>
      <c r="P298" s="108"/>
      <c r="Q298" s="108"/>
      <c r="R298" s="108"/>
      <c r="S298" s="108"/>
      <c r="T298" s="108"/>
      <c r="U298" s="108"/>
      <c r="V298" s="108"/>
      <c r="W298" s="108"/>
      <c r="X298" s="108"/>
      <c r="Y298" s="108"/>
      <c r="Z298" s="108"/>
      <c r="AA298" s="108"/>
      <c r="AB298" s="108"/>
      <c r="AC298" s="108"/>
      <c r="AD298" s="108"/>
      <c r="AE298" s="108"/>
      <c r="AF298" s="108"/>
      <c r="AG298" s="108"/>
      <c r="AH298" s="108"/>
      <c r="AI298" s="108"/>
      <c r="AJ298" s="108"/>
      <c r="AK298" s="108"/>
      <c r="AL298" s="108"/>
      <c r="AM298" s="108"/>
      <c r="AN298" s="108"/>
      <c r="AO298" s="108"/>
      <c r="AP298" s="108"/>
      <c r="AQ298" s="108"/>
      <c r="AR298" s="108"/>
      <c r="AS298" s="108"/>
      <c r="AT298" s="108"/>
      <c r="AU298" s="108"/>
      <c r="AV298" s="108"/>
      <c r="AW298" s="108"/>
      <c r="AX298" s="108"/>
      <c r="AY298" s="108"/>
      <c r="AZ298" s="108"/>
      <c r="BA298" s="108"/>
      <c r="BB298" s="108"/>
      <c r="BC298" s="108"/>
      <c r="BD298" s="108"/>
      <c r="BE298" s="108"/>
      <c r="BF298" s="108"/>
      <c r="BG298" s="108"/>
      <c r="BH298" s="108"/>
      <c r="BI298" s="108"/>
      <c r="BJ298" s="108"/>
      <c r="BK298" s="108"/>
      <c r="BL298" s="108"/>
      <c r="BM298" s="108"/>
      <c r="BN298" s="108"/>
      <c r="BO298" s="108"/>
      <c r="BP298" s="108"/>
      <c r="BQ298" s="108"/>
      <c r="BR298" s="108"/>
      <c r="BS298" s="108"/>
      <c r="BT298" s="108"/>
      <c r="BU298" s="108"/>
      <c r="BV298" s="108"/>
      <c r="BW298" s="108"/>
      <c r="BX298" s="108"/>
      <c r="BY298" s="108"/>
      <c r="BZ298" s="108"/>
      <c r="CA298" s="108"/>
      <c r="CB298" s="108"/>
      <c r="CC298" s="108"/>
      <c r="CD298" s="108"/>
    </row>
    <row r="299" spans="1:82">
      <c r="A299" s="47" t="s">
        <v>101</v>
      </c>
      <c r="B299" s="47"/>
      <c r="C299" s="59">
        <v>13168593.000043318</v>
      </c>
      <c r="D299" s="59">
        <v>13182300.847909579</v>
      </c>
      <c r="E299" s="59">
        <v>13182300.847909579</v>
      </c>
      <c r="F299" s="59">
        <v>13182870.751111222</v>
      </c>
      <c r="G299" s="59">
        <v>13124309.853877196</v>
      </c>
      <c r="H299" s="59">
        <v>13017471.155951183</v>
      </c>
      <c r="I299" s="108"/>
      <c r="J299" s="108"/>
      <c r="K299" s="108"/>
      <c r="L299" s="108"/>
      <c r="M299" s="108"/>
      <c r="N299" s="108"/>
      <c r="O299" s="108"/>
      <c r="P299" s="108"/>
      <c r="Q299" s="108"/>
      <c r="R299" s="108"/>
      <c r="S299" s="108"/>
      <c r="T299" s="108"/>
      <c r="U299" s="108"/>
      <c r="V299" s="108"/>
      <c r="W299" s="108"/>
      <c r="X299" s="108"/>
      <c r="Y299" s="108"/>
      <c r="Z299" s="108"/>
      <c r="AA299" s="108"/>
      <c r="AB299" s="108"/>
      <c r="AC299" s="108"/>
      <c r="AD299" s="108"/>
      <c r="AE299" s="108"/>
      <c r="AF299" s="108"/>
      <c r="AG299" s="108"/>
      <c r="AH299" s="108"/>
      <c r="AI299" s="108"/>
      <c r="AJ299" s="108"/>
      <c r="AK299" s="108"/>
      <c r="AL299" s="108"/>
      <c r="AM299" s="108"/>
      <c r="AN299" s="108"/>
      <c r="AO299" s="108"/>
      <c r="AP299" s="108"/>
      <c r="AQ299" s="108"/>
      <c r="AR299" s="108"/>
      <c r="AS299" s="108"/>
      <c r="AT299" s="108"/>
      <c r="AU299" s="108"/>
      <c r="AV299" s="108"/>
      <c r="AW299" s="108"/>
      <c r="AX299" s="108"/>
      <c r="AY299" s="108"/>
      <c r="AZ299" s="108"/>
      <c r="BA299" s="108"/>
      <c r="BB299" s="108"/>
      <c r="BC299" s="108"/>
      <c r="BD299" s="108"/>
      <c r="BE299" s="108"/>
      <c r="BF299" s="108"/>
      <c r="BG299" s="108"/>
      <c r="BH299" s="108"/>
      <c r="BI299" s="108"/>
      <c r="BJ299" s="108"/>
      <c r="BK299" s="108"/>
      <c r="BL299" s="108"/>
      <c r="BM299" s="108"/>
      <c r="BN299" s="108"/>
      <c r="BO299" s="108"/>
      <c r="BP299" s="108"/>
      <c r="BQ299" s="108"/>
      <c r="BR299" s="108"/>
      <c r="BS299" s="108"/>
      <c r="BT299" s="108"/>
      <c r="BU299" s="108"/>
      <c r="BV299" s="108"/>
      <c r="BW299" s="108"/>
      <c r="BX299" s="108"/>
      <c r="BY299" s="108"/>
      <c r="BZ299" s="108"/>
      <c r="CA299" s="108"/>
      <c r="CB299" s="108"/>
      <c r="CC299" s="108"/>
      <c r="CD299" s="108"/>
    </row>
    <row r="300" spans="1:82">
      <c r="A300" s="47" t="s">
        <v>197</v>
      </c>
      <c r="B300" s="47"/>
      <c r="C300" s="59">
        <v>98077575.684150323</v>
      </c>
      <c r="D300" s="59">
        <v>98984990.724630773</v>
      </c>
      <c r="E300" s="59">
        <v>98984990.724630773</v>
      </c>
      <c r="F300" s="59">
        <v>100024719.13952266</v>
      </c>
      <c r="G300" s="59">
        <v>101950175.92111917</v>
      </c>
      <c r="H300" s="59">
        <v>101270321.11534734</v>
      </c>
      <c r="I300" s="108"/>
      <c r="J300" s="108"/>
      <c r="K300" s="108"/>
      <c r="L300" s="108"/>
      <c r="M300" s="108"/>
      <c r="N300" s="108"/>
      <c r="O300" s="108"/>
      <c r="P300" s="108"/>
      <c r="Q300" s="108"/>
      <c r="R300" s="108"/>
      <c r="S300" s="108"/>
      <c r="T300" s="108"/>
      <c r="U300" s="108"/>
      <c r="V300" s="108"/>
      <c r="W300" s="108"/>
      <c r="X300" s="108"/>
      <c r="Y300" s="108"/>
      <c r="Z300" s="108"/>
      <c r="AA300" s="108"/>
      <c r="AB300" s="108"/>
      <c r="AC300" s="108"/>
      <c r="AD300" s="108"/>
      <c r="AE300" s="108"/>
      <c r="AF300" s="108"/>
      <c r="AG300" s="108"/>
      <c r="AH300" s="108"/>
      <c r="AI300" s="108"/>
      <c r="AJ300" s="108"/>
      <c r="AK300" s="108"/>
      <c r="AL300" s="108"/>
      <c r="AM300" s="108"/>
      <c r="AN300" s="108"/>
      <c r="AO300" s="108"/>
      <c r="AP300" s="108"/>
      <c r="AQ300" s="108"/>
      <c r="AR300" s="108"/>
      <c r="AS300" s="108"/>
      <c r="AT300" s="108"/>
      <c r="AU300" s="108"/>
      <c r="AV300" s="108"/>
      <c r="AW300" s="108"/>
      <c r="AX300" s="108"/>
      <c r="AY300" s="108"/>
      <c r="AZ300" s="108"/>
      <c r="BA300" s="108"/>
      <c r="BB300" s="108"/>
      <c r="BC300" s="108"/>
      <c r="BD300" s="108"/>
      <c r="BE300" s="108"/>
      <c r="BF300" s="108"/>
      <c r="BG300" s="108"/>
      <c r="BH300" s="108"/>
      <c r="BI300" s="108"/>
      <c r="BJ300" s="108"/>
      <c r="BK300" s="108"/>
      <c r="BL300" s="108"/>
      <c r="BM300" s="108"/>
      <c r="BN300" s="108"/>
      <c r="BO300" s="108"/>
      <c r="BP300" s="108"/>
      <c r="BQ300" s="108"/>
      <c r="BR300" s="108"/>
      <c r="BS300" s="108"/>
      <c r="BT300" s="108"/>
      <c r="BU300" s="108"/>
      <c r="BV300" s="108"/>
      <c r="BW300" s="108"/>
      <c r="BX300" s="108"/>
      <c r="BY300" s="108"/>
      <c r="BZ300" s="108"/>
      <c r="CA300" s="108"/>
      <c r="CB300" s="108"/>
      <c r="CC300" s="108"/>
      <c r="CD300" s="108"/>
    </row>
    <row r="301" spans="1:82">
      <c r="A301" s="47"/>
      <c r="B301" s="47"/>
      <c r="C301" s="59"/>
      <c r="D301" s="59"/>
      <c r="E301" s="59"/>
      <c r="F301" s="59"/>
      <c r="G301" s="59"/>
      <c r="H301" s="59"/>
      <c r="I301" s="108"/>
      <c r="J301" s="108"/>
      <c r="K301" s="108"/>
      <c r="L301" s="108"/>
      <c r="M301" s="108"/>
      <c r="N301" s="108"/>
      <c r="O301" s="108"/>
      <c r="P301" s="108"/>
      <c r="Q301" s="108"/>
      <c r="R301" s="108"/>
      <c r="S301" s="108"/>
      <c r="T301" s="108"/>
      <c r="U301" s="108"/>
      <c r="V301" s="108"/>
      <c r="W301" s="108"/>
      <c r="X301" s="108"/>
      <c r="Y301" s="108"/>
      <c r="Z301" s="108"/>
      <c r="AA301" s="108"/>
      <c r="AB301" s="108"/>
      <c r="AC301" s="108"/>
      <c r="AD301" s="108"/>
      <c r="AE301" s="108"/>
      <c r="AF301" s="108"/>
      <c r="AG301" s="108"/>
      <c r="AH301" s="108"/>
      <c r="AI301" s="108"/>
      <c r="AJ301" s="108"/>
      <c r="AK301" s="108"/>
      <c r="AL301" s="108"/>
      <c r="AM301" s="108"/>
      <c r="AN301" s="108"/>
      <c r="AO301" s="108"/>
      <c r="AP301" s="108"/>
      <c r="AQ301" s="108"/>
      <c r="AR301" s="108"/>
      <c r="AS301" s="108"/>
      <c r="AT301" s="108"/>
      <c r="AU301" s="108"/>
      <c r="AV301" s="108"/>
      <c r="AW301" s="108"/>
      <c r="AX301" s="108"/>
      <c r="AY301" s="108"/>
      <c r="AZ301" s="108"/>
      <c r="BA301" s="108"/>
      <c r="BB301" s="108"/>
      <c r="BC301" s="108"/>
      <c r="BD301" s="108"/>
      <c r="BE301" s="108"/>
      <c r="BF301" s="108"/>
      <c r="BG301" s="108"/>
      <c r="BH301" s="108"/>
      <c r="BI301" s="108"/>
      <c r="BJ301" s="108"/>
      <c r="BK301" s="108"/>
      <c r="BL301" s="108"/>
      <c r="BM301" s="108"/>
      <c r="BN301" s="108"/>
      <c r="BO301" s="108"/>
      <c r="BP301" s="108"/>
      <c r="BQ301" s="108"/>
      <c r="BR301" s="108"/>
      <c r="BS301" s="108"/>
      <c r="BT301" s="108"/>
      <c r="BU301" s="108"/>
      <c r="BV301" s="108"/>
      <c r="BW301" s="108"/>
      <c r="BX301" s="108"/>
      <c r="BY301" s="108"/>
      <c r="BZ301" s="108"/>
      <c r="CA301" s="108"/>
      <c r="CB301" s="108"/>
      <c r="CC301" s="108"/>
      <c r="CD301" s="108"/>
    </row>
    <row r="302" spans="1:82">
      <c r="A302" s="339" t="s">
        <v>9</v>
      </c>
      <c r="B302" s="339"/>
      <c r="C302" s="341" t="s">
        <v>421</v>
      </c>
      <c r="D302" s="341" t="s">
        <v>396</v>
      </c>
      <c r="E302" s="341" t="s">
        <v>397</v>
      </c>
      <c r="F302" s="341" t="s">
        <v>360</v>
      </c>
      <c r="G302" s="341" t="s">
        <v>347</v>
      </c>
      <c r="H302" s="341" t="s">
        <v>292</v>
      </c>
      <c r="I302" s="108"/>
      <c r="J302" s="108"/>
      <c r="K302" s="108"/>
      <c r="L302" s="108"/>
      <c r="M302" s="108"/>
      <c r="N302" s="108"/>
      <c r="O302" s="108"/>
      <c r="P302" s="108"/>
      <c r="Q302" s="108"/>
      <c r="R302" s="108"/>
      <c r="S302" s="108"/>
      <c r="T302" s="108"/>
      <c r="U302" s="108"/>
      <c r="V302" s="108"/>
      <c r="W302" s="108"/>
      <c r="X302" s="108"/>
      <c r="Y302" s="108"/>
      <c r="Z302" s="108"/>
      <c r="AA302" s="108"/>
      <c r="AB302" s="108"/>
      <c r="AC302" s="108"/>
      <c r="AD302" s="108"/>
      <c r="AE302" s="108"/>
      <c r="AF302" s="108"/>
      <c r="AG302" s="108"/>
      <c r="AH302" s="108"/>
      <c r="AI302" s="108"/>
      <c r="AJ302" s="108"/>
      <c r="AK302" s="108"/>
      <c r="AL302" s="108"/>
      <c r="AM302" s="108"/>
      <c r="AN302" s="108"/>
      <c r="AO302" s="108"/>
      <c r="AP302" s="108"/>
      <c r="AQ302" s="108"/>
      <c r="AR302" s="108"/>
      <c r="AS302" s="108"/>
      <c r="AT302" s="108"/>
      <c r="AU302" s="108"/>
      <c r="AV302" s="108"/>
      <c r="AW302" s="108"/>
      <c r="AX302" s="108"/>
      <c r="AY302" s="108"/>
      <c r="AZ302" s="108"/>
      <c r="BA302" s="108"/>
      <c r="BB302" s="108"/>
      <c r="BC302" s="108"/>
      <c r="BD302" s="108"/>
      <c r="BE302" s="108"/>
      <c r="BF302" s="108"/>
      <c r="BG302" s="108"/>
      <c r="BH302" s="108"/>
      <c r="BI302" s="108"/>
      <c r="BJ302" s="108"/>
      <c r="BK302" s="108"/>
      <c r="BL302" s="108"/>
      <c r="BM302" s="108"/>
      <c r="BN302" s="108"/>
      <c r="BO302" s="108"/>
      <c r="BP302" s="108"/>
      <c r="BQ302" s="108"/>
      <c r="BR302" s="108"/>
      <c r="BS302" s="108"/>
      <c r="BT302" s="108"/>
      <c r="BU302" s="108"/>
      <c r="BV302" s="108"/>
      <c r="BW302" s="108"/>
      <c r="BX302" s="108"/>
      <c r="BY302" s="108"/>
      <c r="BZ302" s="108"/>
      <c r="CA302" s="108"/>
      <c r="CB302" s="108"/>
      <c r="CC302" s="108"/>
      <c r="CD302" s="108"/>
    </row>
    <row r="303" spans="1:82">
      <c r="A303" s="335" t="s">
        <v>376</v>
      </c>
      <c r="B303" s="345"/>
      <c r="C303" s="350"/>
      <c r="D303" s="350"/>
      <c r="E303" s="350"/>
      <c r="F303" s="350"/>
      <c r="G303" s="350"/>
      <c r="H303" s="350"/>
      <c r="I303" s="108"/>
      <c r="J303" s="108"/>
      <c r="K303" s="108"/>
      <c r="L303" s="108"/>
      <c r="M303" s="108"/>
      <c r="N303" s="108"/>
      <c r="O303" s="108"/>
      <c r="P303" s="108"/>
      <c r="Q303" s="108"/>
      <c r="R303" s="108"/>
      <c r="S303" s="108"/>
      <c r="T303" s="108"/>
      <c r="U303" s="108"/>
      <c r="V303" s="108"/>
      <c r="W303" s="108"/>
      <c r="X303" s="108"/>
      <c r="Y303" s="108"/>
      <c r="Z303" s="108"/>
      <c r="AA303" s="108"/>
      <c r="AB303" s="108"/>
      <c r="AC303" s="108"/>
      <c r="AD303" s="108"/>
      <c r="AE303" s="108"/>
      <c r="AF303" s="108"/>
      <c r="AG303" s="108"/>
      <c r="AH303" s="108"/>
      <c r="AI303" s="108"/>
      <c r="AJ303" s="108"/>
      <c r="AK303" s="108"/>
      <c r="AL303" s="108"/>
      <c r="AM303" s="108"/>
      <c r="AN303" s="108"/>
      <c r="AO303" s="108"/>
      <c r="AP303" s="108"/>
      <c r="AQ303" s="108"/>
      <c r="AR303" s="108"/>
      <c r="AS303" s="108"/>
      <c r="AT303" s="108"/>
      <c r="AU303" s="108"/>
      <c r="AV303" s="108"/>
      <c r="AW303" s="108"/>
      <c r="AX303" s="108"/>
      <c r="AY303" s="108"/>
      <c r="AZ303" s="108"/>
      <c r="BA303" s="108"/>
      <c r="BB303" s="108"/>
      <c r="BC303" s="108"/>
      <c r="BD303" s="108"/>
      <c r="BE303" s="108"/>
      <c r="BF303" s="108"/>
      <c r="BG303" s="108"/>
      <c r="BH303" s="108"/>
      <c r="BI303" s="108"/>
      <c r="BJ303" s="108"/>
      <c r="BK303" s="108"/>
      <c r="BL303" s="108"/>
      <c r="BM303" s="108"/>
      <c r="BN303" s="108"/>
      <c r="BO303" s="108"/>
      <c r="BP303" s="108"/>
      <c r="BQ303" s="108"/>
      <c r="BR303" s="108"/>
      <c r="BS303" s="108"/>
      <c r="BT303" s="108"/>
      <c r="BU303" s="108"/>
      <c r="BV303" s="108"/>
      <c r="BW303" s="108"/>
      <c r="BX303" s="108"/>
      <c r="BY303" s="108"/>
      <c r="BZ303" s="108"/>
      <c r="CA303" s="108"/>
      <c r="CB303" s="108"/>
      <c r="CC303" s="108"/>
      <c r="CD303" s="108"/>
    </row>
    <row r="304" spans="1:82">
      <c r="A304" s="56" t="s">
        <v>32</v>
      </c>
      <c r="B304" s="56"/>
      <c r="C304" s="61">
        <v>1684603.413493362</v>
      </c>
      <c r="D304" s="61">
        <v>6476470.7155865431</v>
      </c>
      <c r="E304" s="61">
        <v>1653147.7396472979</v>
      </c>
      <c r="F304" s="61">
        <v>1612737.267192116</v>
      </c>
      <c r="G304" s="61">
        <v>1641969.1541982731</v>
      </c>
      <c r="H304" s="61">
        <v>1568616.5545488561</v>
      </c>
      <c r="I304" s="108"/>
      <c r="J304" s="108"/>
      <c r="K304" s="108"/>
      <c r="L304" s="108"/>
      <c r="M304" s="108"/>
      <c r="N304" s="108"/>
      <c r="O304" s="108"/>
      <c r="P304" s="108"/>
      <c r="Q304" s="108"/>
      <c r="R304" s="108"/>
      <c r="S304" s="108"/>
      <c r="T304" s="108"/>
      <c r="U304" s="108"/>
      <c r="V304" s="108"/>
      <c r="W304" s="108"/>
      <c r="X304" s="108"/>
      <c r="Y304" s="108"/>
      <c r="Z304" s="108"/>
      <c r="AA304" s="108"/>
      <c r="AB304" s="108"/>
      <c r="AC304" s="108"/>
      <c r="AD304" s="108"/>
      <c r="AE304" s="108"/>
      <c r="AF304" s="108"/>
      <c r="AG304" s="108"/>
      <c r="AH304" s="108"/>
      <c r="AI304" s="108"/>
      <c r="AJ304" s="108"/>
      <c r="AK304" s="108"/>
      <c r="AL304" s="108"/>
      <c r="AM304" s="108"/>
      <c r="AN304" s="108"/>
      <c r="AO304" s="108"/>
      <c r="AP304" s="108"/>
      <c r="AQ304" s="108"/>
      <c r="AR304" s="108"/>
      <c r="AS304" s="108"/>
      <c r="AT304" s="108"/>
      <c r="AU304" s="108"/>
      <c r="AV304" s="108"/>
      <c r="AW304" s="108"/>
      <c r="AX304" s="108"/>
      <c r="AY304" s="108"/>
      <c r="AZ304" s="108"/>
      <c r="BA304" s="108"/>
      <c r="BB304" s="108"/>
      <c r="BC304" s="108"/>
      <c r="BD304" s="108"/>
      <c r="BE304" s="108"/>
      <c r="BF304" s="108"/>
      <c r="BG304" s="108"/>
      <c r="BH304" s="108"/>
      <c r="BI304" s="108"/>
      <c r="BJ304" s="108"/>
      <c r="BK304" s="108"/>
      <c r="BL304" s="108"/>
      <c r="BM304" s="108"/>
      <c r="BN304" s="108"/>
      <c r="BO304" s="108"/>
      <c r="BP304" s="108"/>
      <c r="BQ304" s="108"/>
      <c r="BR304" s="108"/>
      <c r="BS304" s="108"/>
      <c r="BT304" s="108"/>
      <c r="BU304" s="108"/>
      <c r="BV304" s="108"/>
      <c r="BW304" s="108"/>
      <c r="BX304" s="108"/>
      <c r="BY304" s="108"/>
      <c r="BZ304" s="108"/>
      <c r="CA304" s="108"/>
      <c r="CB304" s="108"/>
      <c r="CC304" s="108"/>
      <c r="CD304" s="108"/>
    </row>
    <row r="305" spans="1:82">
      <c r="A305" s="47" t="s">
        <v>33</v>
      </c>
      <c r="B305" s="47"/>
      <c r="C305" s="63">
        <v>-1165292.0034897339</v>
      </c>
      <c r="D305" s="63">
        <v>-4440612.7635733392</v>
      </c>
      <c r="E305" s="63">
        <v>-1121634.399695276</v>
      </c>
      <c r="F305" s="63">
        <v>-1097025.6124233771</v>
      </c>
      <c r="G305" s="63">
        <v>-1084074.900029548</v>
      </c>
      <c r="H305" s="63">
        <v>-1137877.8514251381</v>
      </c>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108"/>
      <c r="AI305" s="108"/>
      <c r="AJ305" s="108"/>
      <c r="AK305" s="108"/>
      <c r="AL305" s="108"/>
      <c r="AM305" s="108"/>
      <c r="AN305" s="108"/>
      <c r="AO305" s="108"/>
      <c r="AP305" s="108"/>
      <c r="AQ305" s="108"/>
      <c r="AR305" s="108"/>
      <c r="AS305" s="108"/>
      <c r="AT305" s="108"/>
      <c r="AU305" s="108"/>
      <c r="AV305" s="108"/>
      <c r="AW305" s="108"/>
      <c r="AX305" s="108"/>
      <c r="AY305" s="108"/>
      <c r="AZ305" s="108"/>
      <c r="BA305" s="108"/>
      <c r="BB305" s="108"/>
      <c r="BC305" s="108"/>
      <c r="BD305" s="108"/>
      <c r="BE305" s="108"/>
      <c r="BF305" s="108"/>
      <c r="BG305" s="108"/>
      <c r="BH305" s="108"/>
      <c r="BI305" s="108"/>
      <c r="BJ305" s="108"/>
      <c r="BK305" s="108"/>
      <c r="BL305" s="108"/>
      <c r="BM305" s="108"/>
      <c r="BN305" s="108"/>
      <c r="BO305" s="108"/>
      <c r="BP305" s="108"/>
      <c r="BQ305" s="108"/>
      <c r="BR305" s="108"/>
      <c r="BS305" s="108"/>
      <c r="BT305" s="108"/>
      <c r="BU305" s="108"/>
      <c r="BV305" s="108"/>
      <c r="BW305" s="108"/>
      <c r="BX305" s="108"/>
      <c r="BY305" s="108"/>
      <c r="BZ305" s="108"/>
      <c r="CA305" s="108"/>
      <c r="CB305" s="108"/>
      <c r="CC305" s="108"/>
      <c r="CD305" s="108"/>
    </row>
    <row r="306" spans="1:82">
      <c r="A306" s="56" t="s">
        <v>34</v>
      </c>
      <c r="B306" s="56"/>
      <c r="C306" s="61">
        <v>519311.410003628</v>
      </c>
      <c r="D306" s="61">
        <v>2035857.9520132041</v>
      </c>
      <c r="E306" s="61">
        <v>531513.33995202195</v>
      </c>
      <c r="F306" s="61">
        <v>515711.65476873901</v>
      </c>
      <c r="G306" s="61">
        <v>557894.25416872499</v>
      </c>
      <c r="H306" s="61">
        <v>430738.70312371798</v>
      </c>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108"/>
      <c r="AI306" s="108"/>
      <c r="AJ306" s="108"/>
      <c r="AK306" s="108"/>
      <c r="AL306" s="108"/>
      <c r="AM306" s="108"/>
      <c r="AN306" s="108"/>
      <c r="AO306" s="108"/>
      <c r="AP306" s="108"/>
      <c r="AQ306" s="108"/>
      <c r="AR306" s="108"/>
      <c r="AS306" s="108"/>
      <c r="AT306" s="108"/>
      <c r="AU306" s="108"/>
      <c r="AV306" s="108"/>
      <c r="AW306" s="108"/>
      <c r="AX306" s="108"/>
      <c r="AY306" s="108"/>
      <c r="AZ306" s="108"/>
      <c r="BA306" s="108"/>
      <c r="BB306" s="108"/>
      <c r="BC306" s="108"/>
      <c r="BD306" s="108"/>
      <c r="BE306" s="108"/>
      <c r="BF306" s="108"/>
      <c r="BG306" s="108"/>
      <c r="BH306" s="108"/>
      <c r="BI306" s="108"/>
      <c r="BJ306" s="108"/>
      <c r="BK306" s="108"/>
      <c r="BL306" s="108"/>
      <c r="BM306" s="108"/>
      <c r="BN306" s="108"/>
      <c r="BO306" s="108"/>
      <c r="BP306" s="108"/>
      <c r="BQ306" s="108"/>
      <c r="BR306" s="108"/>
      <c r="BS306" s="108"/>
      <c r="BT306" s="108"/>
      <c r="BU306" s="108"/>
      <c r="BV306" s="108"/>
      <c r="BW306" s="108"/>
      <c r="BX306" s="108"/>
      <c r="BY306" s="108"/>
      <c r="BZ306" s="108"/>
      <c r="CA306" s="108"/>
      <c r="CB306" s="108"/>
      <c r="CC306" s="108"/>
      <c r="CD306" s="108"/>
    </row>
    <row r="307" spans="1:82">
      <c r="A307" s="47" t="s">
        <v>152</v>
      </c>
      <c r="B307" s="47"/>
      <c r="C307" s="63">
        <v>-140084.40868957501</v>
      </c>
      <c r="D307" s="63">
        <v>-467871.95676488598</v>
      </c>
      <c r="E307" s="63">
        <v>-134501.292659912</v>
      </c>
      <c r="F307" s="63">
        <v>-88668.883807108999</v>
      </c>
      <c r="G307" s="63">
        <v>-118369.241439006</v>
      </c>
      <c r="H307" s="63">
        <v>-126332.538858859</v>
      </c>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8"/>
      <c r="AY307" s="108"/>
      <c r="AZ307" s="108"/>
      <c r="BA307" s="108"/>
      <c r="BB307" s="108"/>
      <c r="BC307" s="108"/>
      <c r="BD307" s="108"/>
      <c r="BE307" s="108"/>
      <c r="BF307" s="108"/>
      <c r="BG307" s="108"/>
      <c r="BH307" s="108"/>
      <c r="BI307" s="108"/>
      <c r="BJ307" s="108"/>
      <c r="BK307" s="108"/>
      <c r="BL307" s="108"/>
      <c r="BM307" s="108"/>
      <c r="BN307" s="108"/>
      <c r="BO307" s="108"/>
      <c r="BP307" s="108"/>
      <c r="BQ307" s="108"/>
      <c r="BR307" s="108"/>
      <c r="BS307" s="108"/>
      <c r="BT307" s="108"/>
      <c r="BU307" s="108"/>
      <c r="BV307" s="108"/>
      <c r="BW307" s="108"/>
      <c r="BX307" s="108"/>
      <c r="BY307" s="108"/>
      <c r="BZ307" s="108"/>
      <c r="CA307" s="108"/>
      <c r="CB307" s="108"/>
      <c r="CC307" s="108"/>
      <c r="CD307" s="108"/>
    </row>
    <row r="308" spans="1:82">
      <c r="A308" s="56" t="s">
        <v>36</v>
      </c>
      <c r="B308" s="56"/>
      <c r="C308" s="61">
        <v>379227.00131405302</v>
      </c>
      <c r="D308" s="61">
        <v>1567985.995248318</v>
      </c>
      <c r="E308" s="61">
        <v>397012.04729210999</v>
      </c>
      <c r="F308" s="61">
        <v>427042.77096162998</v>
      </c>
      <c r="G308" s="61">
        <v>439525.01272971899</v>
      </c>
      <c r="H308" s="61">
        <v>304406.16426485899</v>
      </c>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8"/>
      <c r="AY308" s="108"/>
      <c r="AZ308" s="108"/>
      <c r="BA308" s="108"/>
      <c r="BB308" s="108"/>
      <c r="BC308" s="108"/>
      <c r="BD308" s="108"/>
      <c r="BE308" s="108"/>
      <c r="BF308" s="108"/>
      <c r="BG308" s="108"/>
      <c r="BH308" s="108"/>
      <c r="BI308" s="108"/>
      <c r="BJ308" s="108"/>
      <c r="BK308" s="108"/>
      <c r="BL308" s="108"/>
      <c r="BM308" s="108"/>
      <c r="BN308" s="108"/>
      <c r="BO308" s="108"/>
      <c r="BP308" s="108"/>
      <c r="BQ308" s="108"/>
      <c r="BR308" s="108"/>
      <c r="BS308" s="108"/>
      <c r="BT308" s="108"/>
      <c r="BU308" s="108"/>
      <c r="BV308" s="108"/>
      <c r="BW308" s="108"/>
      <c r="BX308" s="108"/>
      <c r="BY308" s="108"/>
      <c r="BZ308" s="108"/>
      <c r="CA308" s="108"/>
      <c r="CB308" s="108"/>
      <c r="CC308" s="108"/>
      <c r="CD308" s="108"/>
    </row>
    <row r="309" spans="1:82">
      <c r="A309" s="47" t="s">
        <v>39</v>
      </c>
      <c r="B309" s="47"/>
      <c r="C309" s="63">
        <v>-100.500334815</v>
      </c>
      <c r="D309" s="63">
        <v>1531.922795899</v>
      </c>
      <c r="E309" s="63">
        <v>1624.429940922</v>
      </c>
      <c r="F309" s="63">
        <v>116.02480848</v>
      </c>
      <c r="G309" s="63">
        <v>-164.86214406600001</v>
      </c>
      <c r="H309" s="63">
        <v>-43.669809436999998</v>
      </c>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108"/>
      <c r="AI309" s="108"/>
      <c r="AJ309" s="108"/>
      <c r="AK309" s="108"/>
      <c r="AL309" s="108"/>
      <c r="AM309" s="108"/>
      <c r="AN309" s="108"/>
      <c r="AO309" s="108"/>
      <c r="AP309" s="108"/>
      <c r="AQ309" s="108"/>
      <c r="AR309" s="108"/>
      <c r="AS309" s="108"/>
      <c r="AT309" s="108"/>
      <c r="AU309" s="108"/>
      <c r="AV309" s="108"/>
      <c r="AW309" s="108"/>
      <c r="AX309" s="108"/>
      <c r="AY309" s="108"/>
      <c r="AZ309" s="108"/>
      <c r="BA309" s="108"/>
      <c r="BB309" s="108"/>
      <c r="BC309" s="108"/>
      <c r="BD309" s="108"/>
      <c r="BE309" s="108"/>
      <c r="BF309" s="108"/>
      <c r="BG309" s="108"/>
      <c r="BH309" s="108"/>
      <c r="BI309" s="108"/>
      <c r="BJ309" s="108"/>
      <c r="BK309" s="108"/>
      <c r="BL309" s="108"/>
      <c r="BM309" s="108"/>
      <c r="BN309" s="108"/>
      <c r="BO309" s="108"/>
      <c r="BP309" s="108"/>
      <c r="BQ309" s="108"/>
      <c r="BR309" s="108"/>
      <c r="BS309" s="108"/>
      <c r="BT309" s="108"/>
      <c r="BU309" s="108"/>
      <c r="BV309" s="108"/>
      <c r="BW309" s="108"/>
      <c r="BX309" s="108"/>
      <c r="BY309" s="108"/>
      <c r="BZ309" s="108"/>
      <c r="CA309" s="108"/>
      <c r="CB309" s="108"/>
      <c r="CC309" s="108"/>
      <c r="CD309" s="108"/>
    </row>
    <row r="310" spans="1:82">
      <c r="A310" s="56" t="s">
        <v>38</v>
      </c>
      <c r="B310" s="56"/>
      <c r="C310" s="61">
        <v>379126.50097923802</v>
      </c>
      <c r="D310" s="61">
        <v>1569517.9180442169</v>
      </c>
      <c r="E310" s="61">
        <v>398636.477233032</v>
      </c>
      <c r="F310" s="61">
        <v>427158.79577010998</v>
      </c>
      <c r="G310" s="61">
        <v>439360.15058565303</v>
      </c>
      <c r="H310" s="61">
        <v>304362.49445542198</v>
      </c>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8"/>
      <c r="AY310" s="108"/>
      <c r="AZ310" s="108"/>
      <c r="BA310" s="108"/>
      <c r="BB310" s="108"/>
      <c r="BC310" s="108"/>
      <c r="BD310" s="108"/>
      <c r="BE310" s="108"/>
      <c r="BF310" s="108"/>
      <c r="BG310" s="108"/>
      <c r="BH310" s="108"/>
      <c r="BI310" s="108"/>
      <c r="BJ310" s="108"/>
      <c r="BK310" s="108"/>
      <c r="BL310" s="108"/>
      <c r="BM310" s="108"/>
      <c r="BN310" s="108"/>
      <c r="BO310" s="108"/>
      <c r="BP310" s="108"/>
      <c r="BQ310" s="108"/>
      <c r="BR310" s="108"/>
      <c r="BS310" s="108"/>
      <c r="BT310" s="108"/>
      <c r="BU310" s="108"/>
      <c r="BV310" s="108"/>
      <c r="BW310" s="108"/>
      <c r="BX310" s="108"/>
      <c r="BY310" s="108"/>
      <c r="BZ310" s="108"/>
      <c r="CA310" s="108"/>
      <c r="CB310" s="108"/>
      <c r="CC310" s="108"/>
      <c r="CD310" s="108"/>
    </row>
    <row r="311" spans="1:82">
      <c r="A311" s="57"/>
      <c r="B311" s="57"/>
      <c r="C311" s="61"/>
      <c r="D311" s="61"/>
      <c r="E311" s="61"/>
      <c r="F311" s="61"/>
      <c r="G311" s="61"/>
      <c r="H311" s="61"/>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8"/>
      <c r="AY311" s="108"/>
      <c r="AZ311" s="108"/>
      <c r="BA311" s="108"/>
      <c r="BB311" s="108"/>
      <c r="BC311" s="108"/>
      <c r="BD311" s="108"/>
      <c r="BE311" s="108"/>
      <c r="BF311" s="108"/>
      <c r="BG311" s="108"/>
      <c r="BH311" s="108"/>
      <c r="BI311" s="108"/>
      <c r="BJ311" s="108"/>
      <c r="BK311" s="108"/>
      <c r="BL311" s="108"/>
      <c r="BM311" s="108"/>
      <c r="BN311" s="108"/>
      <c r="BO311" s="108"/>
      <c r="BP311" s="108"/>
      <c r="BQ311" s="108"/>
      <c r="BR311" s="108"/>
      <c r="BS311" s="108"/>
      <c r="BT311" s="108"/>
      <c r="BU311" s="108"/>
      <c r="BV311" s="108"/>
      <c r="BW311" s="108"/>
      <c r="BX311" s="108"/>
      <c r="BY311" s="108"/>
      <c r="BZ311" s="108"/>
      <c r="CA311" s="108"/>
      <c r="CB311" s="108"/>
      <c r="CC311" s="108"/>
      <c r="CD311" s="108"/>
    </row>
    <row r="312" spans="1:82">
      <c r="A312" s="337" t="s">
        <v>193</v>
      </c>
      <c r="B312" s="338"/>
      <c r="C312" s="340">
        <v>0.69173076235982922</v>
      </c>
      <c r="D312" s="340">
        <v>0.68565318343621573</v>
      </c>
      <c r="E312" s="340">
        <v>0.67848406575844145</v>
      </c>
      <c r="F312" s="340">
        <v>0.6802258710951552</v>
      </c>
      <c r="G312" s="340">
        <v>0.66022854160063138</v>
      </c>
      <c r="H312" s="340">
        <v>0.72540216927163492</v>
      </c>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108"/>
      <c r="AI312" s="108"/>
      <c r="AJ312" s="108"/>
      <c r="AK312" s="108"/>
      <c r="AL312" s="108"/>
      <c r="AM312" s="108"/>
      <c r="AN312" s="108"/>
      <c r="AO312" s="108"/>
      <c r="AP312" s="108"/>
      <c r="AQ312" s="108"/>
      <c r="AR312" s="108"/>
      <c r="AS312" s="108"/>
      <c r="AT312" s="108"/>
      <c r="AU312" s="108"/>
      <c r="AV312" s="108"/>
      <c r="AW312" s="108"/>
      <c r="AX312" s="108"/>
      <c r="AY312" s="108"/>
      <c r="AZ312" s="108"/>
      <c r="BA312" s="108"/>
      <c r="BB312" s="108"/>
      <c r="BC312" s="108"/>
      <c r="BD312" s="108"/>
      <c r="BE312" s="108"/>
      <c r="BF312" s="108"/>
      <c r="BG312" s="108"/>
      <c r="BH312" s="108"/>
      <c r="BI312" s="108"/>
      <c r="BJ312" s="108"/>
      <c r="BK312" s="108"/>
      <c r="BL312" s="108"/>
      <c r="BM312" s="108"/>
      <c r="BN312" s="108"/>
      <c r="BO312" s="108"/>
      <c r="BP312" s="108"/>
      <c r="BQ312" s="108"/>
      <c r="BR312" s="108"/>
      <c r="BS312" s="108"/>
      <c r="BT312" s="108"/>
      <c r="BU312" s="108"/>
      <c r="BV312" s="108"/>
      <c r="BW312" s="108"/>
      <c r="BX312" s="108"/>
      <c r="BY312" s="108"/>
      <c r="BZ312" s="108"/>
      <c r="CA312" s="108"/>
      <c r="CB312" s="108"/>
      <c r="CC312" s="108"/>
      <c r="CD312" s="108"/>
    </row>
    <row r="313" spans="1:82">
      <c r="A313" s="47" t="s">
        <v>101</v>
      </c>
      <c r="B313" s="47"/>
      <c r="C313" s="59">
        <v>13168593.000043318</v>
      </c>
      <c r="D313" s="59">
        <v>13182300.847909579</v>
      </c>
      <c r="E313" s="59">
        <v>13182300.847909579</v>
      </c>
      <c r="F313" s="59">
        <v>13182870.751111222</v>
      </c>
      <c r="G313" s="59">
        <v>13124309.853877196</v>
      </c>
      <c r="H313" s="59">
        <v>13017471.155951183</v>
      </c>
      <c r="I313" s="108"/>
      <c r="J313" s="108"/>
      <c r="K313" s="108"/>
      <c r="L313" s="108"/>
      <c r="M313" s="108"/>
      <c r="N313" s="108"/>
      <c r="O313" s="108"/>
      <c r="P313" s="108"/>
      <c r="Q313" s="108"/>
      <c r="R313" s="108"/>
      <c r="S313" s="108"/>
      <c r="T313" s="108"/>
      <c r="U313" s="108"/>
      <c r="V313" s="108"/>
      <c r="W313" s="108"/>
      <c r="X313" s="108"/>
      <c r="Y313" s="108"/>
      <c r="Z313" s="108"/>
      <c r="AA313" s="108"/>
      <c r="AB313" s="108"/>
      <c r="AC313" s="108"/>
      <c r="AD313" s="108"/>
      <c r="AE313" s="108"/>
      <c r="AF313" s="108"/>
      <c r="AG313" s="108"/>
      <c r="AH313" s="108"/>
      <c r="AI313" s="108"/>
      <c r="AJ313" s="108"/>
      <c r="AK313" s="108"/>
      <c r="AL313" s="108"/>
      <c r="AM313" s="108"/>
      <c r="AN313" s="108"/>
      <c r="AO313" s="108"/>
      <c r="AP313" s="108"/>
      <c r="AQ313" s="108"/>
      <c r="AR313" s="108"/>
      <c r="AS313" s="108"/>
      <c r="AT313" s="108"/>
      <c r="AU313" s="108"/>
      <c r="AV313" s="108"/>
      <c r="AW313" s="108"/>
      <c r="AX313" s="108"/>
      <c r="AY313" s="108"/>
      <c r="AZ313" s="108"/>
      <c r="BA313" s="108"/>
      <c r="BB313" s="108"/>
      <c r="BC313" s="108"/>
      <c r="BD313" s="108"/>
      <c r="BE313" s="108"/>
      <c r="BF313" s="108"/>
      <c r="BG313" s="108"/>
      <c r="BH313" s="108"/>
      <c r="BI313" s="108"/>
      <c r="BJ313" s="108"/>
      <c r="BK313" s="108"/>
      <c r="BL313" s="108"/>
      <c r="BM313" s="108"/>
      <c r="BN313" s="108"/>
      <c r="BO313" s="108"/>
      <c r="BP313" s="108"/>
      <c r="BQ313" s="108"/>
      <c r="BR313" s="108"/>
      <c r="BS313" s="108"/>
      <c r="BT313" s="108"/>
      <c r="BU313" s="108"/>
      <c r="BV313" s="108"/>
      <c r="BW313" s="108"/>
      <c r="BX313" s="108"/>
      <c r="BY313" s="108"/>
      <c r="BZ313" s="108"/>
      <c r="CA313" s="108"/>
      <c r="CB313" s="108"/>
      <c r="CC313" s="108"/>
      <c r="CD313" s="108"/>
    </row>
    <row r="314" spans="1:82">
      <c r="A314" s="47" t="s">
        <v>197</v>
      </c>
      <c r="B314" s="47"/>
      <c r="C314" s="59">
        <v>98077575.684150323</v>
      </c>
      <c r="D314" s="59">
        <v>98984990.724630773</v>
      </c>
      <c r="E314" s="59">
        <v>98984990.724630773</v>
      </c>
      <c r="F314" s="59">
        <v>100024719.13952266</v>
      </c>
      <c r="G314" s="59">
        <v>101950175.92111917</v>
      </c>
      <c r="H314" s="59">
        <v>101270321.11534734</v>
      </c>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108"/>
      <c r="AI314" s="108"/>
      <c r="AJ314" s="108"/>
      <c r="AK314" s="108"/>
      <c r="AL314" s="108"/>
      <c r="AM314" s="108"/>
      <c r="AN314" s="108"/>
      <c r="AO314" s="108"/>
      <c r="AP314" s="108"/>
      <c r="AQ314" s="108"/>
      <c r="AR314" s="108"/>
      <c r="AS314" s="108"/>
      <c r="AT314" s="108"/>
      <c r="AU314" s="108"/>
      <c r="AV314" s="108"/>
      <c r="AW314" s="108"/>
      <c r="AX314" s="108"/>
      <c r="AY314" s="108"/>
      <c r="AZ314" s="108"/>
      <c r="BA314" s="108"/>
      <c r="BB314" s="108"/>
      <c r="BC314" s="108"/>
      <c r="BD314" s="108"/>
      <c r="BE314" s="108"/>
      <c r="BF314" s="108"/>
      <c r="BG314" s="108"/>
      <c r="BH314" s="108"/>
      <c r="BI314" s="108"/>
      <c r="BJ314" s="108"/>
      <c r="BK314" s="108"/>
      <c r="BL314" s="108"/>
      <c r="BM314" s="108"/>
      <c r="BN314" s="108"/>
      <c r="BO314" s="108"/>
      <c r="BP314" s="108"/>
      <c r="BQ314" s="108"/>
      <c r="BR314" s="108"/>
      <c r="BS314" s="108"/>
      <c r="BT314" s="108"/>
      <c r="BU314" s="108"/>
      <c r="BV314" s="108"/>
      <c r="BW314" s="108"/>
      <c r="BX314" s="108"/>
      <c r="BY314" s="108"/>
      <c r="BZ314" s="108"/>
      <c r="CA314" s="108"/>
      <c r="CB314" s="108"/>
      <c r="CC314" s="108"/>
      <c r="CD314" s="108"/>
    </row>
    <row r="315" spans="1:82">
      <c r="A315" s="200"/>
      <c r="B315" s="200"/>
      <c r="C315" s="200"/>
      <c r="D315" s="200"/>
      <c r="E315" s="200"/>
      <c r="F315" s="200"/>
      <c r="G315" s="200"/>
      <c r="H315" s="200"/>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108"/>
      <c r="AI315" s="108"/>
      <c r="AJ315" s="108"/>
      <c r="AK315" s="108"/>
      <c r="AL315" s="108"/>
      <c r="AM315" s="108"/>
      <c r="AN315" s="108"/>
      <c r="AO315" s="108"/>
      <c r="AP315" s="108"/>
      <c r="AQ315" s="108"/>
      <c r="AR315" s="108"/>
      <c r="AS315" s="108"/>
      <c r="AT315" s="108"/>
      <c r="AU315" s="108"/>
      <c r="AV315" s="108"/>
      <c r="AW315" s="108"/>
      <c r="AX315" s="108"/>
      <c r="AY315" s="108"/>
      <c r="AZ315" s="108"/>
      <c r="BA315" s="108"/>
      <c r="BB315" s="108"/>
      <c r="BC315" s="108"/>
      <c r="BD315" s="108"/>
      <c r="BE315" s="108"/>
      <c r="BF315" s="108"/>
      <c r="BG315" s="108"/>
      <c r="BH315" s="108"/>
      <c r="BI315" s="108"/>
      <c r="BJ315" s="108"/>
      <c r="BK315" s="108"/>
      <c r="BL315" s="108"/>
      <c r="BM315" s="108"/>
      <c r="BN315" s="108"/>
      <c r="BO315" s="108"/>
      <c r="BP315" s="108"/>
      <c r="BQ315" s="108"/>
      <c r="BR315" s="108"/>
      <c r="BS315" s="108"/>
      <c r="BT315" s="108"/>
      <c r="BU315" s="108"/>
      <c r="BV315" s="108"/>
      <c r="BW315" s="108"/>
      <c r="BX315" s="108"/>
      <c r="BY315" s="108"/>
      <c r="BZ315" s="108"/>
      <c r="CA315" s="108"/>
      <c r="CB315" s="108"/>
      <c r="CC315" s="108"/>
      <c r="CD315" s="108"/>
    </row>
    <row r="316" spans="1:82">
      <c r="A316" s="339" t="s">
        <v>9</v>
      </c>
      <c r="B316" s="339"/>
      <c r="C316" s="341" t="s">
        <v>421</v>
      </c>
      <c r="D316" s="341" t="s">
        <v>396</v>
      </c>
      <c r="E316" s="341" t="s">
        <v>397</v>
      </c>
      <c r="F316" s="341" t="s">
        <v>360</v>
      </c>
      <c r="G316" s="341" t="s">
        <v>347</v>
      </c>
      <c r="H316" s="341" t="s">
        <v>292</v>
      </c>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108"/>
      <c r="AI316" s="108"/>
      <c r="AJ316" s="108"/>
      <c r="AK316" s="108"/>
      <c r="AL316" s="108"/>
      <c r="AM316" s="108"/>
      <c r="AN316" s="108"/>
      <c r="AO316" s="108"/>
      <c r="AP316" s="108"/>
      <c r="AQ316" s="108"/>
      <c r="AR316" s="108"/>
      <c r="AS316" s="108"/>
      <c r="AT316" s="108"/>
      <c r="AU316" s="108"/>
      <c r="AV316" s="108"/>
      <c r="AW316" s="108"/>
      <c r="AX316" s="108"/>
      <c r="AY316" s="108"/>
      <c r="AZ316" s="108"/>
      <c r="BA316" s="108"/>
      <c r="BB316" s="108"/>
      <c r="BC316" s="108"/>
      <c r="BD316" s="108"/>
      <c r="BE316" s="108"/>
      <c r="BF316" s="108"/>
      <c r="BG316" s="108"/>
      <c r="BH316" s="108"/>
      <c r="BI316" s="108"/>
      <c r="BJ316" s="108"/>
      <c r="BK316" s="108"/>
      <c r="BL316" s="108"/>
      <c r="BM316" s="108"/>
      <c r="BN316" s="108"/>
      <c r="BO316" s="108"/>
      <c r="BP316" s="108"/>
      <c r="BQ316" s="108"/>
      <c r="BR316" s="108"/>
      <c r="BS316" s="108"/>
      <c r="BT316" s="108"/>
      <c r="BU316" s="108"/>
      <c r="BV316" s="108"/>
      <c r="BW316" s="108"/>
      <c r="BX316" s="108"/>
      <c r="BY316" s="108"/>
      <c r="BZ316" s="108"/>
      <c r="CA316" s="108"/>
      <c r="CB316" s="108"/>
      <c r="CC316" s="108"/>
      <c r="CD316" s="108"/>
    </row>
    <row r="317" spans="1:82" ht="15.75">
      <c r="A317" s="335" t="s">
        <v>405</v>
      </c>
      <c r="B317" s="345"/>
      <c r="C317" s="350"/>
      <c r="D317" s="350"/>
      <c r="E317" s="350"/>
      <c r="F317" s="350"/>
      <c r="G317" s="350"/>
      <c r="H317" s="350"/>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108"/>
      <c r="AI317" s="108"/>
      <c r="AJ317" s="108"/>
      <c r="AK317" s="108"/>
      <c r="AL317" s="108"/>
      <c r="AM317" s="108"/>
      <c r="AN317" s="108"/>
      <c r="AO317" s="108"/>
      <c r="AP317" s="108"/>
      <c r="AQ317" s="108"/>
      <c r="AR317" s="108"/>
      <c r="AS317" s="108"/>
      <c r="AT317" s="108"/>
      <c r="AU317" s="108"/>
      <c r="AV317" s="108"/>
      <c r="AW317" s="108"/>
      <c r="AX317" s="108"/>
      <c r="AY317" s="108"/>
      <c r="AZ317" s="108"/>
      <c r="BA317" s="108"/>
      <c r="BB317" s="108"/>
      <c r="BC317" s="108"/>
      <c r="BD317" s="108"/>
      <c r="BE317" s="108"/>
      <c r="BF317" s="108"/>
      <c r="BG317" s="108"/>
      <c r="BH317" s="108"/>
      <c r="BI317" s="108"/>
      <c r="BJ317" s="108"/>
      <c r="BK317" s="108"/>
      <c r="BL317" s="108"/>
      <c r="BM317" s="108"/>
      <c r="BN317" s="108"/>
      <c r="BO317" s="108"/>
      <c r="BP317" s="108"/>
      <c r="BQ317" s="108"/>
      <c r="BR317" s="108"/>
      <c r="BS317" s="108"/>
      <c r="BT317" s="108"/>
      <c r="BU317" s="108"/>
      <c r="BV317" s="108"/>
      <c r="BW317" s="108"/>
      <c r="BX317" s="108"/>
      <c r="BY317" s="108"/>
      <c r="BZ317" s="108"/>
      <c r="CA317" s="108"/>
      <c r="CB317" s="108"/>
      <c r="CC317" s="108"/>
      <c r="CD317" s="108"/>
    </row>
    <row r="318" spans="1:82">
      <c r="A318" s="53" t="s">
        <v>32</v>
      </c>
      <c r="B318" s="53"/>
      <c r="C318" s="61">
        <v>728438.05125475698</v>
      </c>
      <c r="D318" s="61">
        <v>2799110.438550178</v>
      </c>
      <c r="E318" s="61">
        <v>692245.79374040605</v>
      </c>
      <c r="F318" s="61">
        <v>685796.21204361005</v>
      </c>
      <c r="G318" s="61">
        <v>690358.83900439902</v>
      </c>
      <c r="H318" s="61">
        <v>730709.59376176295</v>
      </c>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108"/>
      <c r="AI318" s="108"/>
      <c r="AJ318" s="108"/>
      <c r="AK318" s="108"/>
      <c r="AL318" s="108"/>
      <c r="AM318" s="108"/>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8"/>
      <c r="BR318" s="108"/>
      <c r="BS318" s="108"/>
      <c r="BT318" s="108"/>
      <c r="BU318" s="108"/>
      <c r="BV318" s="108"/>
      <c r="BW318" s="108"/>
      <c r="BX318" s="108"/>
      <c r="BY318" s="108"/>
      <c r="BZ318" s="108"/>
      <c r="CA318" s="108"/>
      <c r="CB318" s="108"/>
      <c r="CC318" s="108"/>
      <c r="CD318" s="108"/>
    </row>
    <row r="319" spans="1:82">
      <c r="A319" s="196" t="s">
        <v>274</v>
      </c>
      <c r="B319" s="196"/>
      <c r="C319" s="197">
        <v>426374.519724757</v>
      </c>
      <c r="D319" s="197">
        <v>1657803.2604601779</v>
      </c>
      <c r="E319" s="197">
        <v>416762.10356040607</v>
      </c>
      <c r="F319" s="197">
        <v>406645.80746361008</v>
      </c>
      <c r="G319" s="197">
        <v>403929.61535439902</v>
      </c>
      <c r="H319" s="197">
        <v>430465.73408176296</v>
      </c>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108"/>
      <c r="AI319" s="108"/>
      <c r="AJ319" s="108"/>
      <c r="AK319" s="108"/>
      <c r="AL319" s="108"/>
      <c r="AM319" s="108"/>
      <c r="AN319" s="108"/>
      <c r="AO319" s="108"/>
      <c r="AP319" s="108"/>
      <c r="AQ319" s="108"/>
      <c r="AR319" s="108"/>
      <c r="AS319" s="108"/>
      <c r="AT319" s="108"/>
      <c r="AU319" s="108"/>
      <c r="AV319" s="108"/>
      <c r="AW319" s="108"/>
      <c r="AX319" s="108"/>
      <c r="AY319" s="108"/>
      <c r="AZ319" s="108"/>
      <c r="BA319" s="108"/>
      <c r="BB319" s="108"/>
      <c r="BC319" s="108"/>
      <c r="BD319" s="108"/>
      <c r="BE319" s="108"/>
      <c r="BF319" s="108"/>
      <c r="BG319" s="108"/>
      <c r="BH319" s="108"/>
      <c r="BI319" s="108"/>
      <c r="BJ319" s="108"/>
      <c r="BK319" s="108"/>
      <c r="BL319" s="108"/>
      <c r="BM319" s="108"/>
      <c r="BN319" s="108"/>
      <c r="BO319" s="108"/>
      <c r="BP319" s="108"/>
      <c r="BQ319" s="108"/>
      <c r="BR319" s="108"/>
      <c r="BS319" s="108"/>
      <c r="BT319" s="108"/>
      <c r="BU319" s="108"/>
      <c r="BV319" s="108"/>
      <c r="BW319" s="108"/>
      <c r="BX319" s="108"/>
      <c r="BY319" s="108"/>
      <c r="BZ319" s="108"/>
      <c r="CA319" s="108"/>
      <c r="CB319" s="108"/>
      <c r="CC319" s="108"/>
      <c r="CD319" s="108"/>
    </row>
    <row r="320" spans="1:82">
      <c r="A320" s="196" t="s">
        <v>275</v>
      </c>
      <c r="B320" s="196"/>
      <c r="C320" s="197">
        <v>302063.53152999998</v>
      </c>
      <c r="D320" s="197">
        <v>1141307.1780900001</v>
      </c>
      <c r="E320" s="197">
        <v>275483.69017999998</v>
      </c>
      <c r="F320" s="197">
        <v>279150.40457999997</v>
      </c>
      <c r="G320" s="197">
        <v>286429.22365</v>
      </c>
      <c r="H320" s="197">
        <v>300243.85967999999</v>
      </c>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108"/>
      <c r="AI320" s="108"/>
      <c r="AJ320" s="108"/>
      <c r="AK320" s="108"/>
      <c r="AL320" s="108"/>
      <c r="AM320" s="108"/>
      <c r="AN320" s="108"/>
      <c r="AO320" s="108"/>
      <c r="AP320" s="108"/>
      <c r="AQ320" s="108"/>
      <c r="AR320" s="108"/>
      <c r="AS320" s="108"/>
      <c r="AT320" s="108"/>
      <c r="AU320" s="108"/>
      <c r="AV320" s="108"/>
      <c r="AW320" s="108"/>
      <c r="AX320" s="108"/>
      <c r="AY320" s="108"/>
      <c r="AZ320" s="108"/>
      <c r="BA320" s="108"/>
      <c r="BB320" s="108"/>
      <c r="BC320" s="108"/>
      <c r="BD320" s="108"/>
      <c r="BE320" s="108"/>
      <c r="BF320" s="108"/>
      <c r="BG320" s="108"/>
      <c r="BH320" s="108"/>
      <c r="BI320" s="108"/>
      <c r="BJ320" s="108"/>
      <c r="BK320" s="108"/>
      <c r="BL320" s="108"/>
      <c r="BM320" s="108"/>
      <c r="BN320" s="108"/>
      <c r="BO320" s="108"/>
      <c r="BP320" s="108"/>
      <c r="BQ320" s="108"/>
      <c r="BR320" s="108"/>
      <c r="BS320" s="108"/>
      <c r="BT320" s="108"/>
      <c r="BU320" s="108"/>
      <c r="BV320" s="108"/>
      <c r="BW320" s="108"/>
      <c r="BX320" s="108"/>
      <c r="BY320" s="108"/>
      <c r="BZ320" s="108"/>
      <c r="CA320" s="108"/>
      <c r="CB320" s="108"/>
      <c r="CC320" s="108"/>
      <c r="CD320" s="108"/>
    </row>
    <row r="321" spans="1:82">
      <c r="A321" s="55" t="s">
        <v>33</v>
      </c>
      <c r="B321" s="55"/>
      <c r="C321" s="63">
        <v>-444320.59170162602</v>
      </c>
      <c r="D321" s="63">
        <v>-1717742.846900098</v>
      </c>
      <c r="E321" s="63">
        <v>-442313.99291558098</v>
      </c>
      <c r="F321" s="63">
        <v>-411052.93410362798</v>
      </c>
      <c r="G321" s="63">
        <v>-425968.34215162398</v>
      </c>
      <c r="H321" s="63">
        <v>-438407.57772926497</v>
      </c>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108"/>
      <c r="AI321" s="108"/>
      <c r="AJ321" s="108"/>
      <c r="AK321" s="108"/>
      <c r="AL321" s="108"/>
      <c r="AM321" s="108"/>
      <c r="AN321" s="108"/>
      <c r="AO321" s="108"/>
      <c r="AP321" s="108"/>
      <c r="AQ321" s="108"/>
      <c r="AR321" s="108"/>
      <c r="AS321" s="108"/>
      <c r="AT321" s="108"/>
      <c r="AU321" s="108"/>
      <c r="AV321" s="108"/>
      <c r="AW321" s="108"/>
      <c r="AX321" s="108"/>
      <c r="AY321" s="108"/>
      <c r="AZ321" s="108"/>
      <c r="BA321" s="108"/>
      <c r="BB321" s="108"/>
      <c r="BC321" s="108"/>
      <c r="BD321" s="108"/>
      <c r="BE321" s="108"/>
      <c r="BF321" s="108"/>
      <c r="BG321" s="108"/>
      <c r="BH321" s="108"/>
      <c r="BI321" s="108"/>
      <c r="BJ321" s="108"/>
      <c r="BK321" s="108"/>
      <c r="BL321" s="108"/>
      <c r="BM321" s="108"/>
      <c r="BN321" s="108"/>
      <c r="BO321" s="108"/>
      <c r="BP321" s="108"/>
      <c r="BQ321" s="108"/>
      <c r="BR321" s="108"/>
      <c r="BS321" s="108"/>
      <c r="BT321" s="108"/>
      <c r="BU321" s="108"/>
      <c r="BV321" s="108"/>
      <c r="BW321" s="108"/>
      <c r="BX321" s="108"/>
      <c r="BY321" s="108"/>
      <c r="BZ321" s="108"/>
      <c r="CA321" s="108"/>
      <c r="CB321" s="108"/>
      <c r="CC321" s="108"/>
      <c r="CD321" s="108"/>
    </row>
    <row r="322" spans="1:82">
      <c r="A322" s="53" t="s">
        <v>34</v>
      </c>
      <c r="B322" s="53"/>
      <c r="C322" s="61">
        <v>284117.45955313102</v>
      </c>
      <c r="D322" s="61">
        <v>1081367.5916500799</v>
      </c>
      <c r="E322" s="61">
        <v>249931.80082482501</v>
      </c>
      <c r="F322" s="61">
        <v>274743.27793998201</v>
      </c>
      <c r="G322" s="61">
        <v>264390.49685277499</v>
      </c>
      <c r="H322" s="61">
        <v>292302.01603249798</v>
      </c>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108"/>
      <c r="AI322" s="108"/>
      <c r="AJ322" s="108"/>
      <c r="AK322" s="108"/>
      <c r="AL322" s="108"/>
      <c r="AM322" s="108"/>
      <c r="AN322" s="108"/>
      <c r="AO322" s="108"/>
      <c r="AP322" s="108"/>
      <c r="AQ322" s="108"/>
      <c r="AR322" s="108"/>
      <c r="AS322" s="108"/>
      <c r="AT322" s="108"/>
      <c r="AU322" s="108"/>
      <c r="AV322" s="108"/>
      <c r="AW322" s="108"/>
      <c r="AX322" s="108"/>
      <c r="AY322" s="108"/>
      <c r="AZ322" s="108"/>
      <c r="BA322" s="108"/>
      <c r="BB322" s="108"/>
      <c r="BC322" s="108"/>
      <c r="BD322" s="108"/>
      <c r="BE322" s="108"/>
      <c r="BF322" s="108"/>
      <c r="BG322" s="108"/>
      <c r="BH322" s="108"/>
      <c r="BI322" s="108"/>
      <c r="BJ322" s="108"/>
      <c r="BK322" s="108"/>
      <c r="BL322" s="108"/>
      <c r="BM322" s="108"/>
      <c r="BN322" s="108"/>
      <c r="BO322" s="108"/>
      <c r="BP322" s="108"/>
      <c r="BQ322" s="108"/>
      <c r="BR322" s="108"/>
      <c r="BS322" s="108"/>
      <c r="BT322" s="108"/>
      <c r="BU322" s="108"/>
      <c r="BV322" s="108"/>
      <c r="BW322" s="108"/>
      <c r="BX322" s="108"/>
      <c r="BY322" s="108"/>
      <c r="BZ322" s="108"/>
      <c r="CA322" s="108"/>
      <c r="CB322" s="108"/>
      <c r="CC322" s="108"/>
      <c r="CD322" s="108"/>
    </row>
    <row r="323" spans="1:82">
      <c r="A323" s="47" t="s">
        <v>152</v>
      </c>
      <c r="B323" s="55"/>
      <c r="C323" s="63">
        <v>-22735.889371820002</v>
      </c>
      <c r="D323" s="63">
        <v>-214940.97296849999</v>
      </c>
      <c r="E323" s="63">
        <v>-52536.632277910001</v>
      </c>
      <c r="F323" s="63">
        <v>-56951.272758430001</v>
      </c>
      <c r="G323" s="63">
        <v>-68631.006782159995</v>
      </c>
      <c r="H323" s="63">
        <v>-36822.061150000001</v>
      </c>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108"/>
      <c r="AI323" s="108"/>
      <c r="AJ323" s="108"/>
      <c r="AK323" s="108"/>
      <c r="AL323" s="108"/>
      <c r="AM323" s="108"/>
      <c r="AN323" s="108"/>
      <c r="AO323" s="108"/>
      <c r="AP323" s="108"/>
      <c r="AQ323" s="108"/>
      <c r="AR323" s="108"/>
      <c r="AS323" s="108"/>
      <c r="AT323" s="108"/>
      <c r="AU323" s="108"/>
      <c r="AV323" s="108"/>
      <c r="AW323" s="108"/>
      <c r="AX323" s="108"/>
      <c r="AY323" s="108"/>
      <c r="AZ323" s="108"/>
      <c r="BA323" s="108"/>
      <c r="BB323" s="108"/>
      <c r="BC323" s="108"/>
      <c r="BD323" s="108"/>
      <c r="BE323" s="108"/>
      <c r="BF323" s="108"/>
      <c r="BG323" s="108"/>
      <c r="BH323" s="108"/>
      <c r="BI323" s="108"/>
      <c r="BJ323" s="108"/>
      <c r="BK323" s="108"/>
      <c r="BL323" s="108"/>
      <c r="BM323" s="108"/>
      <c r="BN323" s="108"/>
      <c r="BO323" s="108"/>
      <c r="BP323" s="108"/>
      <c r="BQ323" s="108"/>
      <c r="BR323" s="108"/>
      <c r="BS323" s="108"/>
      <c r="BT323" s="108"/>
      <c r="BU323" s="108"/>
      <c r="BV323" s="108"/>
      <c r="BW323" s="108"/>
      <c r="BX323" s="108"/>
      <c r="BY323" s="108"/>
      <c r="BZ323" s="108"/>
      <c r="CA323" s="108"/>
      <c r="CB323" s="108"/>
      <c r="CC323" s="108"/>
      <c r="CD323" s="108"/>
    </row>
    <row r="324" spans="1:82">
      <c r="A324" s="53" t="s">
        <v>36</v>
      </c>
      <c r="B324" s="53"/>
      <c r="C324" s="61">
        <v>261381.57018131099</v>
      </c>
      <c r="D324" s="61">
        <v>866426.61868157994</v>
      </c>
      <c r="E324" s="61">
        <v>197395.168546915</v>
      </c>
      <c r="F324" s="61">
        <v>217792.005181552</v>
      </c>
      <c r="G324" s="61">
        <v>195759.49007061499</v>
      </c>
      <c r="H324" s="61">
        <v>255479.95488249799</v>
      </c>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108"/>
      <c r="AI324" s="108"/>
      <c r="AJ324" s="108"/>
      <c r="AK324" s="108"/>
      <c r="AL324" s="108"/>
      <c r="AM324" s="108"/>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8"/>
      <c r="BR324" s="108"/>
      <c r="BS324" s="108"/>
      <c r="BT324" s="108"/>
      <c r="BU324" s="108"/>
      <c r="BV324" s="108"/>
      <c r="BW324" s="108"/>
      <c r="BX324" s="108"/>
      <c r="BY324" s="108"/>
      <c r="BZ324" s="108"/>
      <c r="CA324" s="108"/>
      <c r="CB324" s="108"/>
      <c r="CC324" s="108"/>
      <c r="CD324" s="108"/>
    </row>
    <row r="325" spans="1:82">
      <c r="A325" s="55" t="s">
        <v>81</v>
      </c>
      <c r="B325" s="55"/>
      <c r="C325" s="63">
        <v>213.420775448</v>
      </c>
      <c r="D325" s="63">
        <v>-167.81086402700001</v>
      </c>
      <c r="E325" s="63">
        <v>12.897442413</v>
      </c>
      <c r="F325" s="63">
        <v>-7.2997405349999998</v>
      </c>
      <c r="G325" s="63">
        <v>-931.53699194399996</v>
      </c>
      <c r="H325" s="63">
        <v>758.12842603900003</v>
      </c>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108"/>
      <c r="AI325" s="108"/>
      <c r="AJ325" s="108"/>
      <c r="AK325" s="108"/>
      <c r="AL325" s="108"/>
      <c r="AM325" s="108"/>
      <c r="AN325" s="108"/>
      <c r="AO325" s="108"/>
      <c r="AP325" s="108"/>
      <c r="AQ325" s="108"/>
      <c r="AR325" s="108"/>
      <c r="AS325" s="108"/>
      <c r="AT325" s="108"/>
      <c r="AU325" s="108"/>
      <c r="AV325" s="108"/>
      <c r="AW325" s="108"/>
      <c r="AX325" s="108"/>
      <c r="AY325" s="108"/>
      <c r="AZ325" s="108"/>
      <c r="BA325" s="108"/>
      <c r="BB325" s="108"/>
      <c r="BC325" s="108"/>
      <c r="BD325" s="108"/>
      <c r="BE325" s="108"/>
      <c r="BF325" s="108"/>
      <c r="BG325" s="108"/>
      <c r="BH325" s="108"/>
      <c r="BI325" s="108"/>
      <c r="BJ325" s="108"/>
      <c r="BK325" s="108"/>
      <c r="BL325" s="108"/>
      <c r="BM325" s="108"/>
      <c r="BN325" s="108"/>
      <c r="BO325" s="108"/>
      <c r="BP325" s="108"/>
      <c r="BQ325" s="108"/>
      <c r="BR325" s="108"/>
      <c r="BS325" s="108"/>
      <c r="BT325" s="108"/>
      <c r="BU325" s="108"/>
      <c r="BV325" s="108"/>
      <c r="BW325" s="108"/>
      <c r="BX325" s="108"/>
      <c r="BY325" s="108"/>
      <c r="BZ325" s="108"/>
      <c r="CA325" s="108"/>
      <c r="CB325" s="108"/>
      <c r="CC325" s="108"/>
      <c r="CD325" s="108"/>
    </row>
    <row r="326" spans="1:82">
      <c r="A326" s="55" t="s">
        <v>37</v>
      </c>
      <c r="B326" s="55"/>
      <c r="C326" s="63">
        <v>91.67071</v>
      </c>
      <c r="D326" s="63">
        <v>62175.005740000001</v>
      </c>
      <c r="E326" s="63">
        <v>-38577.268759999999</v>
      </c>
      <c r="F326" s="63">
        <v>100193.39784000001</v>
      </c>
      <c r="G326" s="63">
        <v>59.745019999999997</v>
      </c>
      <c r="H326" s="63">
        <v>499.13164</v>
      </c>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108"/>
      <c r="AI326" s="108"/>
      <c r="AJ326" s="108"/>
      <c r="AK326" s="108"/>
      <c r="AL326" s="108"/>
      <c r="AM326" s="108"/>
      <c r="AN326" s="108"/>
      <c r="AO326" s="108"/>
      <c r="AP326" s="108"/>
      <c r="AQ326" s="108"/>
      <c r="AR326" s="108"/>
      <c r="AS326" s="108"/>
      <c r="AT326" s="108"/>
      <c r="AU326" s="108"/>
      <c r="AV326" s="108"/>
      <c r="AW326" s="108"/>
      <c r="AX326" s="108"/>
      <c r="AY326" s="108"/>
      <c r="AZ326" s="108"/>
      <c r="BA326" s="108"/>
      <c r="BB326" s="108"/>
      <c r="BC326" s="108"/>
      <c r="BD326" s="108"/>
      <c r="BE326" s="108"/>
      <c r="BF326" s="108"/>
      <c r="BG326" s="108"/>
      <c r="BH326" s="108"/>
      <c r="BI326" s="108"/>
      <c r="BJ326" s="108"/>
      <c r="BK326" s="108"/>
      <c r="BL326" s="108"/>
      <c r="BM326" s="108"/>
      <c r="BN326" s="108"/>
      <c r="BO326" s="108"/>
      <c r="BP326" s="108"/>
      <c r="BQ326" s="108"/>
      <c r="BR326" s="108"/>
      <c r="BS326" s="108"/>
      <c r="BT326" s="108"/>
      <c r="BU326" s="108"/>
      <c r="BV326" s="108"/>
      <c r="BW326" s="108"/>
      <c r="BX326" s="108"/>
      <c r="BY326" s="108"/>
      <c r="BZ326" s="108"/>
      <c r="CA326" s="108"/>
      <c r="CB326" s="108"/>
      <c r="CC326" s="108"/>
      <c r="CD326" s="108"/>
    </row>
    <row r="327" spans="1:82">
      <c r="A327" s="53" t="s">
        <v>102</v>
      </c>
      <c r="B327" s="53"/>
      <c r="C327" s="61">
        <v>261686.661666759</v>
      </c>
      <c r="D327" s="61">
        <v>928433.81355755299</v>
      </c>
      <c r="E327" s="61">
        <v>158830.79722932799</v>
      </c>
      <c r="F327" s="61">
        <v>317978.10328101699</v>
      </c>
      <c r="G327" s="61">
        <v>194887.69809867101</v>
      </c>
      <c r="H327" s="61">
        <v>256737.214948537</v>
      </c>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108"/>
      <c r="AI327" s="108"/>
      <c r="AJ327" s="108"/>
      <c r="AK327" s="108"/>
      <c r="AL327" s="108"/>
      <c r="AM327" s="108"/>
      <c r="AN327" s="108"/>
      <c r="AO327" s="108"/>
      <c r="AP327" s="108"/>
      <c r="AQ327" s="108"/>
      <c r="AR327" s="108"/>
      <c r="AS327" s="108"/>
      <c r="AT327" s="108"/>
      <c r="AU327" s="108"/>
      <c r="AV327" s="108"/>
      <c r="AW327" s="108"/>
      <c r="AX327" s="108"/>
      <c r="AY327" s="108"/>
      <c r="AZ327" s="108"/>
      <c r="BA327" s="108"/>
      <c r="BB327" s="108"/>
      <c r="BC327" s="108"/>
      <c r="BD327" s="108"/>
      <c r="BE327" s="108"/>
      <c r="BF327" s="108"/>
      <c r="BG327" s="108"/>
      <c r="BH327" s="108"/>
      <c r="BI327" s="108"/>
      <c r="BJ327" s="108"/>
      <c r="BK327" s="108"/>
      <c r="BL327" s="108"/>
      <c r="BM327" s="108"/>
      <c r="BN327" s="108"/>
      <c r="BO327" s="108"/>
      <c r="BP327" s="108"/>
      <c r="BQ327" s="108"/>
      <c r="BR327" s="108"/>
      <c r="BS327" s="108"/>
      <c r="BT327" s="108"/>
      <c r="BU327" s="108"/>
      <c r="BV327" s="108"/>
      <c r="BW327" s="108"/>
      <c r="BX327" s="108"/>
      <c r="BY327" s="108"/>
      <c r="BZ327" s="108"/>
      <c r="CA327" s="108"/>
      <c r="CB327" s="108"/>
      <c r="CC327" s="108"/>
      <c r="CD327" s="108"/>
    </row>
    <row r="328" spans="1:82">
      <c r="A328" s="47" t="s">
        <v>361</v>
      </c>
      <c r="B328" s="47"/>
      <c r="C328" s="63">
        <v>-9807.068179060996</v>
      </c>
      <c r="D328" s="63">
        <v>-33508.623879679013</v>
      </c>
      <c r="E328" s="63">
        <v>-6647.8649456219864</v>
      </c>
      <c r="F328" s="63">
        <v>-7510.7071729999734</v>
      </c>
      <c r="G328" s="63">
        <v>-8955.2044304330193</v>
      </c>
      <c r="H328" s="63">
        <v>-10394.847330624005</v>
      </c>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108"/>
      <c r="AI328" s="108"/>
      <c r="AJ328" s="108"/>
      <c r="AK328" s="108"/>
      <c r="AL328" s="108"/>
      <c r="AM328" s="108"/>
      <c r="AN328" s="108"/>
      <c r="AO328" s="108"/>
      <c r="AP328" s="108"/>
      <c r="AQ328" s="108"/>
      <c r="AR328" s="108"/>
      <c r="AS328" s="108"/>
      <c r="AT328" s="108"/>
      <c r="AU328" s="108"/>
      <c r="AV328" s="108"/>
      <c r="AW328" s="108"/>
      <c r="AX328" s="108"/>
      <c r="AY328" s="108"/>
      <c r="AZ328" s="108"/>
      <c r="BA328" s="108"/>
      <c r="BB328" s="108"/>
      <c r="BC328" s="108"/>
      <c r="BD328" s="108"/>
      <c r="BE328" s="108"/>
      <c r="BF328" s="108"/>
      <c r="BG328" s="108"/>
      <c r="BH328" s="108"/>
      <c r="BI328" s="108"/>
      <c r="BJ328" s="108"/>
      <c r="BK328" s="108"/>
      <c r="BL328" s="108"/>
      <c r="BM328" s="108"/>
      <c r="BN328" s="108"/>
      <c r="BO328" s="108"/>
      <c r="BP328" s="108"/>
      <c r="BQ328" s="108"/>
      <c r="BR328" s="108"/>
      <c r="BS328" s="108"/>
      <c r="BT328" s="108"/>
      <c r="BU328" s="108"/>
      <c r="BV328" s="108"/>
      <c r="BW328" s="108"/>
      <c r="BX328" s="108"/>
      <c r="BY328" s="108"/>
      <c r="BZ328" s="108"/>
      <c r="CA328" s="108"/>
      <c r="CB328" s="108"/>
      <c r="CC328" s="108"/>
      <c r="CD328" s="108"/>
    </row>
    <row r="329" spans="1:82">
      <c r="A329" s="56" t="s">
        <v>377</v>
      </c>
      <c r="B329" s="53"/>
      <c r="C329" s="61">
        <v>251879.593487698</v>
      </c>
      <c r="D329" s="61">
        <v>894925.18967787398</v>
      </c>
      <c r="E329" s="61">
        <v>152182.932283706</v>
      </c>
      <c r="F329" s="61">
        <v>310467.39610801701</v>
      </c>
      <c r="G329" s="61">
        <v>185932.49366823799</v>
      </c>
      <c r="H329" s="61">
        <v>246342.367617913</v>
      </c>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108"/>
      <c r="AI329" s="108"/>
      <c r="AJ329" s="108"/>
      <c r="AK329" s="108"/>
      <c r="AL329" s="108"/>
      <c r="AM329" s="108"/>
      <c r="AN329" s="108"/>
      <c r="AO329" s="108"/>
      <c r="AP329" s="108"/>
      <c r="AQ329" s="108"/>
      <c r="AR329" s="108"/>
      <c r="AS329" s="108"/>
      <c r="AT329" s="108"/>
      <c r="AU329" s="108"/>
      <c r="AV329" s="108"/>
      <c r="AW329" s="108"/>
      <c r="AX329" s="108"/>
      <c r="AY329" s="108"/>
      <c r="AZ329" s="108"/>
      <c r="BA329" s="108"/>
      <c r="BB329" s="108"/>
      <c r="BC329" s="108"/>
      <c r="BD329" s="108"/>
      <c r="BE329" s="108"/>
      <c r="BF329" s="108"/>
      <c r="BG329" s="108"/>
      <c r="BH329" s="108"/>
      <c r="BI329" s="108"/>
      <c r="BJ329" s="108"/>
      <c r="BK329" s="108"/>
      <c r="BL329" s="108"/>
      <c r="BM329" s="108"/>
      <c r="BN329" s="108"/>
      <c r="BO329" s="108"/>
      <c r="BP329" s="108"/>
      <c r="BQ329" s="108"/>
      <c r="BR329" s="108"/>
      <c r="BS329" s="108"/>
      <c r="BT329" s="108"/>
      <c r="BU329" s="108"/>
      <c r="BV329" s="108"/>
      <c r="BW329" s="108"/>
      <c r="BX329" s="108"/>
      <c r="BY329" s="108"/>
      <c r="BZ329" s="108"/>
      <c r="CA329" s="108"/>
      <c r="CB329" s="108"/>
      <c r="CC329" s="108"/>
      <c r="CD329" s="108"/>
    </row>
    <row r="330" spans="1:82">
      <c r="A330" s="57"/>
      <c r="B330" s="57"/>
      <c r="C330" s="61"/>
      <c r="D330" s="61"/>
      <c r="E330" s="61"/>
      <c r="F330" s="61"/>
      <c r="G330" s="61"/>
      <c r="H330" s="61"/>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108"/>
      <c r="AI330" s="108"/>
      <c r="AJ330" s="108"/>
      <c r="AK330" s="108"/>
      <c r="AL330" s="108"/>
      <c r="AM330" s="108"/>
      <c r="AN330" s="108"/>
      <c r="AO330" s="108"/>
      <c r="AP330" s="108"/>
      <c r="AQ330" s="108"/>
      <c r="AR330" s="108"/>
      <c r="AS330" s="108"/>
      <c r="AT330" s="108"/>
      <c r="AU330" s="108"/>
      <c r="AV330" s="108"/>
      <c r="AW330" s="108"/>
      <c r="AX330" s="108"/>
      <c r="AY330" s="108"/>
      <c r="AZ330" s="108"/>
      <c r="BA330" s="108"/>
      <c r="BB330" s="108"/>
      <c r="BC330" s="108"/>
      <c r="BD330" s="108"/>
      <c r="BE330" s="108"/>
      <c r="BF330" s="108"/>
      <c r="BG330" s="108"/>
      <c r="BH330" s="108"/>
      <c r="BI330" s="108"/>
      <c r="BJ330" s="108"/>
      <c r="BK330" s="108"/>
      <c r="BL330" s="108"/>
      <c r="BM330" s="108"/>
      <c r="BN330" s="108"/>
      <c r="BO330" s="108"/>
      <c r="BP330" s="108"/>
      <c r="BQ330" s="108"/>
      <c r="BR330" s="108"/>
      <c r="BS330" s="108"/>
      <c r="BT330" s="108"/>
      <c r="BU330" s="108"/>
      <c r="BV330" s="108"/>
      <c r="BW330" s="108"/>
      <c r="BX330" s="108"/>
      <c r="BY330" s="108"/>
      <c r="BZ330" s="108"/>
      <c r="CA330" s="108"/>
      <c r="CB330" s="108"/>
      <c r="CC330" s="108"/>
      <c r="CD330" s="108"/>
    </row>
    <row r="331" spans="1:82">
      <c r="A331" s="337" t="s">
        <v>193</v>
      </c>
      <c r="B331" s="338"/>
      <c r="C331" s="340">
        <v>0.6099634566539599</v>
      </c>
      <c r="D331" s="340">
        <v>0.61367455290182005</v>
      </c>
      <c r="E331" s="340">
        <v>0.63895511813171069</v>
      </c>
      <c r="F331" s="340">
        <v>0.59938058403491001</v>
      </c>
      <c r="G331" s="340">
        <v>0.61702453577031646</v>
      </c>
      <c r="H331" s="340">
        <v>0.59997512208961268</v>
      </c>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c r="BJ331" s="108"/>
      <c r="BK331" s="108"/>
      <c r="BL331" s="108"/>
      <c r="BM331" s="108"/>
      <c r="BN331" s="108"/>
      <c r="BO331" s="108"/>
      <c r="BP331" s="108"/>
      <c r="BQ331" s="108"/>
      <c r="BR331" s="108"/>
      <c r="BS331" s="108"/>
      <c r="BT331" s="108"/>
      <c r="BU331" s="108"/>
      <c r="BV331" s="108"/>
      <c r="BW331" s="108"/>
      <c r="BX331" s="108"/>
      <c r="BY331" s="108"/>
      <c r="BZ331" s="108"/>
      <c r="CA331" s="108"/>
      <c r="CB331" s="108"/>
      <c r="CC331" s="108"/>
      <c r="CD331" s="108"/>
    </row>
    <row r="332" spans="1:82">
      <c r="A332" s="47" t="s">
        <v>221</v>
      </c>
      <c r="B332" s="47"/>
      <c r="C332" s="58">
        <v>70603574.113313109</v>
      </c>
      <c r="D332" s="58">
        <v>70772903.505622059</v>
      </c>
      <c r="E332" s="58">
        <v>70836488.278560176</v>
      </c>
      <c r="F332" s="58">
        <v>71439436.550994977</v>
      </c>
      <c r="G332" s="58">
        <v>70513745.494604215</v>
      </c>
      <c r="H332" s="58">
        <v>70301943.698328882</v>
      </c>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c r="BJ332" s="108"/>
      <c r="BK332" s="108"/>
      <c r="BL332" s="108"/>
      <c r="BM332" s="108"/>
      <c r="BN332" s="108"/>
      <c r="BO332" s="108"/>
      <c r="BP332" s="108"/>
      <c r="BQ332" s="108"/>
      <c r="BR332" s="108"/>
      <c r="BS332" s="108"/>
      <c r="BT332" s="108"/>
      <c r="BU332" s="108"/>
      <c r="BV332" s="108"/>
      <c r="BW332" s="108"/>
      <c r="BX332" s="108"/>
      <c r="BY332" s="108"/>
      <c r="BZ332" s="108"/>
      <c r="CA332" s="108"/>
      <c r="CB332" s="108"/>
      <c r="CC332" s="108"/>
      <c r="CD332" s="108"/>
    </row>
    <row r="333" spans="1:82">
      <c r="A333" s="47" t="s">
        <v>194</v>
      </c>
      <c r="B333" s="47"/>
      <c r="C333" s="58">
        <v>72397599.128869995</v>
      </c>
      <c r="D333" s="58">
        <v>72470901.636717528</v>
      </c>
      <c r="E333" s="58">
        <v>72635975.046250001</v>
      </c>
      <c r="F333" s="58">
        <v>72492083.39673005</v>
      </c>
      <c r="G333" s="58">
        <v>72351743.378309995</v>
      </c>
      <c r="H333" s="58">
        <v>72403804.725580096</v>
      </c>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c r="BJ333" s="108"/>
      <c r="BK333" s="108"/>
      <c r="BL333" s="108"/>
      <c r="BM333" s="108"/>
      <c r="BN333" s="108"/>
      <c r="BO333" s="108"/>
      <c r="BP333" s="108"/>
      <c r="BQ333" s="108"/>
      <c r="BR333" s="108"/>
      <c r="BS333" s="108"/>
      <c r="BT333" s="108"/>
      <c r="BU333" s="108"/>
      <c r="BV333" s="108"/>
      <c r="BW333" s="108"/>
      <c r="BX333" s="108"/>
      <c r="BY333" s="108"/>
      <c r="BZ333" s="108"/>
      <c r="CA333" s="108"/>
      <c r="CB333" s="108"/>
      <c r="CC333" s="108"/>
      <c r="CD333" s="108"/>
    </row>
    <row r="334" spans="1:82">
      <c r="A334" s="47" t="s">
        <v>195</v>
      </c>
      <c r="B334" s="47"/>
      <c r="C334" s="58">
        <v>66419261.780150011</v>
      </c>
      <c r="D334" s="58">
        <v>67290764.675676182</v>
      </c>
      <c r="E334" s="58">
        <v>67282525.852857307</v>
      </c>
      <c r="F334" s="58">
        <v>66525294.449747056</v>
      </c>
      <c r="G334" s="58">
        <v>67418490.396170333</v>
      </c>
      <c r="H334" s="58">
        <v>67936748.003930002</v>
      </c>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c r="BJ334" s="108"/>
      <c r="BK334" s="108"/>
      <c r="BL334" s="108"/>
      <c r="BM334" s="108"/>
      <c r="BN334" s="108"/>
      <c r="BO334" s="108"/>
      <c r="BP334" s="108"/>
      <c r="BQ334" s="108"/>
      <c r="BR334" s="108"/>
      <c r="BS334" s="108"/>
      <c r="BT334" s="108"/>
      <c r="BU334" s="108"/>
      <c r="BV334" s="108"/>
      <c r="BW334" s="108"/>
      <c r="BX334" s="108"/>
      <c r="BY334" s="108"/>
      <c r="BZ334" s="108"/>
      <c r="CA334" s="108"/>
      <c r="CB334" s="108"/>
      <c r="CC334" s="108"/>
      <c r="CD334" s="108"/>
    </row>
    <row r="335" spans="1:82">
      <c r="A335" s="47" t="s">
        <v>196</v>
      </c>
      <c r="B335" s="47"/>
      <c r="C335" s="67">
        <v>12.561681406782236</v>
      </c>
      <c r="D335" s="67">
        <v>29.658934567415358</v>
      </c>
      <c r="E335" s="67">
        <v>28.931466670314808</v>
      </c>
      <c r="F335" s="67">
        <v>31.424823285461784</v>
      </c>
      <c r="G335" s="67">
        <v>37.942973356318362</v>
      </c>
      <c r="H335" s="67">
        <v>20.342611159488339</v>
      </c>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c r="BJ335" s="108"/>
      <c r="BK335" s="108"/>
      <c r="BL335" s="108"/>
      <c r="BM335" s="108"/>
      <c r="BN335" s="108"/>
      <c r="BO335" s="108"/>
      <c r="BP335" s="108"/>
      <c r="BQ335" s="108"/>
      <c r="BR335" s="108"/>
      <c r="BS335" s="108"/>
      <c r="BT335" s="108"/>
      <c r="BU335" s="108"/>
      <c r="BV335" s="108"/>
      <c r="BW335" s="108"/>
      <c r="BX335" s="108"/>
      <c r="BY335" s="108"/>
      <c r="BZ335" s="108"/>
      <c r="CA335" s="108"/>
      <c r="CB335" s="108"/>
      <c r="CC335" s="108"/>
      <c r="CD335" s="108"/>
    </row>
    <row r="336" spans="1:82">
      <c r="A336" s="126" t="s">
        <v>363</v>
      </c>
      <c r="B336" s="47"/>
      <c r="C336" s="59">
        <v>6167101.7822847506</v>
      </c>
      <c r="D336" s="59">
        <v>6348615.4327908009</v>
      </c>
      <c r="E336" s="59">
        <v>6348615.4327908009</v>
      </c>
      <c r="F336" s="59">
        <v>6301185.5008911742</v>
      </c>
      <c r="G336" s="59">
        <v>6238892.4142403975</v>
      </c>
      <c r="H336" s="59">
        <v>6125112.7044367492</v>
      </c>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c r="BJ336" s="108"/>
      <c r="BK336" s="108"/>
      <c r="BL336" s="108"/>
      <c r="BM336" s="108"/>
      <c r="BN336" s="108"/>
      <c r="BO336" s="108"/>
      <c r="BP336" s="108"/>
      <c r="BQ336" s="108"/>
      <c r="BR336" s="108"/>
      <c r="BS336" s="108"/>
      <c r="BT336" s="108"/>
      <c r="BU336" s="108"/>
      <c r="BV336" s="108"/>
      <c r="BW336" s="108"/>
      <c r="BX336" s="108"/>
      <c r="BY336" s="108"/>
      <c r="BZ336" s="108"/>
      <c r="CA336" s="108"/>
      <c r="CB336" s="108"/>
      <c r="CC336" s="108"/>
      <c r="CD336" s="108"/>
    </row>
    <row r="337" spans="1:82">
      <c r="A337" s="47" t="s">
        <v>197</v>
      </c>
      <c r="B337" s="47"/>
      <c r="C337" s="59">
        <v>48976597.762499951</v>
      </c>
      <c r="D337" s="59">
        <v>48816812.55224999</v>
      </c>
      <c r="E337" s="59">
        <v>48816812.55224999</v>
      </c>
      <c r="F337" s="59">
        <v>49971548.654499963</v>
      </c>
      <c r="G337" s="59">
        <v>49035537.286249936</v>
      </c>
      <c r="H337" s="59">
        <v>48557772.617499977</v>
      </c>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c r="BJ337" s="108"/>
      <c r="BK337" s="108"/>
      <c r="BL337" s="108"/>
      <c r="BM337" s="108"/>
      <c r="BN337" s="108"/>
      <c r="BO337" s="108"/>
      <c r="BP337" s="108"/>
      <c r="BQ337" s="108"/>
      <c r="BR337" s="108"/>
      <c r="BS337" s="108"/>
      <c r="BT337" s="108"/>
      <c r="BU337" s="108"/>
      <c r="BV337" s="108"/>
      <c r="BW337" s="108"/>
      <c r="BX337" s="108"/>
      <c r="BY337" s="108"/>
      <c r="BZ337" s="108"/>
      <c r="CA337" s="108"/>
      <c r="CB337" s="108"/>
      <c r="CC337" s="108"/>
      <c r="CD337" s="108"/>
    </row>
    <row r="338" spans="1:82">
      <c r="A338" s="47"/>
      <c r="B338" s="47"/>
      <c r="C338" s="68"/>
      <c r="D338" s="68"/>
      <c r="E338" s="68"/>
      <c r="F338" s="68"/>
      <c r="G338" s="68"/>
      <c r="H338" s="6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c r="BJ338" s="108"/>
      <c r="BK338" s="108"/>
      <c r="BL338" s="108"/>
      <c r="BM338" s="108"/>
      <c r="BN338" s="108"/>
      <c r="BO338" s="108"/>
      <c r="BP338" s="108"/>
      <c r="BQ338" s="108"/>
      <c r="BR338" s="108"/>
      <c r="BS338" s="108"/>
      <c r="BT338" s="108"/>
      <c r="BU338" s="108"/>
      <c r="BV338" s="108"/>
      <c r="BW338" s="108"/>
      <c r="BX338" s="108"/>
      <c r="BY338" s="108"/>
      <c r="BZ338" s="108"/>
      <c r="CA338" s="108"/>
      <c r="CB338" s="108"/>
      <c r="CC338" s="108"/>
      <c r="CD338" s="108"/>
    </row>
    <row r="339" spans="1:82">
      <c r="A339" s="339" t="s">
        <v>9</v>
      </c>
      <c r="B339" s="339"/>
      <c r="C339" s="341" t="s">
        <v>421</v>
      </c>
      <c r="D339" s="341" t="s">
        <v>396</v>
      </c>
      <c r="E339" s="341" t="s">
        <v>397</v>
      </c>
      <c r="F339" s="341" t="s">
        <v>360</v>
      </c>
      <c r="G339" s="341" t="s">
        <v>347</v>
      </c>
      <c r="H339" s="341" t="s">
        <v>292</v>
      </c>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c r="BJ339" s="108"/>
      <c r="BK339" s="108"/>
      <c r="BL339" s="108"/>
      <c r="BM339" s="108"/>
      <c r="BN339" s="108"/>
      <c r="BO339" s="108"/>
      <c r="BP339" s="108"/>
      <c r="BQ339" s="108"/>
      <c r="BR339" s="108"/>
      <c r="BS339" s="108"/>
      <c r="BT339" s="108"/>
      <c r="BU339" s="108"/>
      <c r="BV339" s="108"/>
      <c r="BW339" s="108"/>
      <c r="BX339" s="108"/>
      <c r="BY339" s="108"/>
      <c r="BZ339" s="108"/>
      <c r="CA339" s="108"/>
      <c r="CB339" s="108"/>
      <c r="CC339" s="108"/>
      <c r="CD339" s="108"/>
    </row>
    <row r="340" spans="1:82">
      <c r="A340" s="335" t="s">
        <v>229</v>
      </c>
      <c r="B340" s="345"/>
      <c r="C340" s="350"/>
      <c r="D340" s="350"/>
      <c r="E340" s="350"/>
      <c r="F340" s="350"/>
      <c r="G340" s="350"/>
      <c r="H340" s="350"/>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c r="BJ340" s="108"/>
      <c r="BK340" s="108"/>
      <c r="BL340" s="108"/>
      <c r="BM340" s="108"/>
      <c r="BN340" s="108"/>
      <c r="BO340" s="108"/>
      <c r="BP340" s="108"/>
      <c r="BQ340" s="108"/>
      <c r="BR340" s="108"/>
      <c r="BS340" s="108"/>
      <c r="BT340" s="108"/>
      <c r="BU340" s="108"/>
      <c r="BV340" s="108"/>
      <c r="BW340" s="108"/>
      <c r="BX340" s="108"/>
      <c r="BY340" s="108"/>
      <c r="BZ340" s="108"/>
      <c r="CA340" s="108"/>
      <c r="CB340" s="108"/>
      <c r="CC340" s="108"/>
      <c r="CD340" s="108"/>
    </row>
    <row r="341" spans="1:82">
      <c r="A341" s="53" t="s">
        <v>32</v>
      </c>
      <c r="B341" s="53"/>
      <c r="C341" s="61">
        <v>701161.02021051396</v>
      </c>
      <c r="D341" s="61">
        <v>2704312.3926140689</v>
      </c>
      <c r="E341" s="61">
        <v>669777.53427471605</v>
      </c>
      <c r="F341" s="61">
        <v>663523.58830294898</v>
      </c>
      <c r="G341" s="61">
        <v>666056.03138374002</v>
      </c>
      <c r="H341" s="61">
        <v>704955.238652664</v>
      </c>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c r="BJ341" s="108"/>
      <c r="BK341" s="108"/>
      <c r="BL341" s="108"/>
      <c r="BM341" s="108"/>
      <c r="BN341" s="108"/>
      <c r="BO341" s="108"/>
      <c r="BP341" s="108"/>
      <c r="BQ341" s="108"/>
      <c r="BR341" s="108"/>
      <c r="BS341" s="108"/>
      <c r="BT341" s="108"/>
      <c r="BU341" s="108"/>
      <c r="BV341" s="108"/>
      <c r="BW341" s="108"/>
      <c r="BX341" s="108"/>
      <c r="BY341" s="108"/>
      <c r="BZ341" s="108"/>
      <c r="CA341" s="108"/>
      <c r="CB341" s="108"/>
      <c r="CC341" s="108"/>
      <c r="CD341" s="108"/>
    </row>
    <row r="342" spans="1:82">
      <c r="A342" s="55" t="s">
        <v>33</v>
      </c>
      <c r="B342" s="55"/>
      <c r="C342" s="63">
        <v>-427362.73864078103</v>
      </c>
      <c r="D342" s="63">
        <v>-1656973.848473934</v>
      </c>
      <c r="E342" s="63">
        <v>-426482.77168876003</v>
      </c>
      <c r="F342" s="63">
        <v>-396504.76191918401</v>
      </c>
      <c r="G342" s="63">
        <v>-410870.92621526698</v>
      </c>
      <c r="H342" s="63">
        <v>-423115.38865072298</v>
      </c>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c r="BJ342" s="108"/>
      <c r="BK342" s="108"/>
      <c r="BL342" s="108"/>
      <c r="BM342" s="108"/>
      <c r="BN342" s="108"/>
      <c r="BO342" s="108"/>
      <c r="BP342" s="108"/>
      <c r="BQ342" s="108"/>
      <c r="BR342" s="108"/>
      <c r="BS342" s="108"/>
      <c r="BT342" s="108"/>
      <c r="BU342" s="108"/>
      <c r="BV342" s="108"/>
      <c r="BW342" s="108"/>
      <c r="BX342" s="108"/>
      <c r="BY342" s="108"/>
      <c r="BZ342" s="108"/>
      <c r="CA342" s="108"/>
      <c r="CB342" s="108"/>
      <c r="CC342" s="108"/>
      <c r="CD342" s="108"/>
    </row>
    <row r="343" spans="1:82">
      <c r="A343" s="53" t="s">
        <v>34</v>
      </c>
      <c r="B343" s="53"/>
      <c r="C343" s="61">
        <v>273798.28156973299</v>
      </c>
      <c r="D343" s="61">
        <v>1047338.5441401351</v>
      </c>
      <c r="E343" s="61">
        <v>243294.76258595599</v>
      </c>
      <c r="F343" s="61">
        <v>267018.82638376497</v>
      </c>
      <c r="G343" s="61">
        <v>255185.105168473</v>
      </c>
      <c r="H343" s="61">
        <v>281839.85000194103</v>
      </c>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c r="BJ343" s="108"/>
      <c r="BK343" s="108"/>
      <c r="BL343" s="108"/>
      <c r="BM343" s="108"/>
      <c r="BN343" s="108"/>
      <c r="BO343" s="108"/>
      <c r="BP343" s="108"/>
      <c r="BQ343" s="108"/>
      <c r="BR343" s="108"/>
      <c r="BS343" s="108"/>
      <c r="BT343" s="108"/>
      <c r="BU343" s="108"/>
      <c r="BV343" s="108"/>
      <c r="BW343" s="108"/>
      <c r="BX343" s="108"/>
      <c r="BY343" s="108"/>
      <c r="BZ343" s="108"/>
      <c r="CA343" s="108"/>
      <c r="CB343" s="108"/>
      <c r="CC343" s="108"/>
      <c r="CD343" s="108"/>
    </row>
    <row r="344" spans="1:82">
      <c r="A344" s="47" t="s">
        <v>152</v>
      </c>
      <c r="B344" s="55"/>
      <c r="C344" s="63">
        <v>-22223.779567483001</v>
      </c>
      <c r="D344" s="63">
        <v>-214420.54933823401</v>
      </c>
      <c r="E344" s="63">
        <v>-52547.458984662997</v>
      </c>
      <c r="F344" s="63">
        <v>-56737.528375212998</v>
      </c>
      <c r="G344" s="63">
        <v>-68380.819528291002</v>
      </c>
      <c r="H344" s="63">
        <v>-36754.742450067002</v>
      </c>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c r="BJ344" s="108"/>
      <c r="BK344" s="108"/>
      <c r="BL344" s="108"/>
      <c r="BM344" s="108"/>
      <c r="BN344" s="108"/>
      <c r="BO344" s="108"/>
      <c r="BP344" s="108"/>
      <c r="BQ344" s="108"/>
      <c r="BR344" s="108"/>
      <c r="BS344" s="108"/>
      <c r="BT344" s="108"/>
      <c r="BU344" s="108"/>
      <c r="BV344" s="108"/>
      <c r="BW344" s="108"/>
      <c r="BX344" s="108"/>
      <c r="BY344" s="108"/>
      <c r="BZ344" s="108"/>
      <c r="CA344" s="108"/>
      <c r="CB344" s="108"/>
      <c r="CC344" s="108"/>
      <c r="CD344" s="108"/>
    </row>
    <row r="345" spans="1:82">
      <c r="A345" s="53" t="s">
        <v>36</v>
      </c>
      <c r="B345" s="53"/>
      <c r="C345" s="61">
        <v>251574.50200225</v>
      </c>
      <c r="D345" s="61">
        <v>832917.99480190105</v>
      </c>
      <c r="E345" s="61">
        <v>190747.30360129301</v>
      </c>
      <c r="F345" s="61">
        <v>210281.298008552</v>
      </c>
      <c r="G345" s="61">
        <v>186804.285640182</v>
      </c>
      <c r="H345" s="61">
        <v>245085.10755187401</v>
      </c>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c r="BJ345" s="108"/>
      <c r="BK345" s="108"/>
      <c r="BL345" s="108"/>
      <c r="BM345" s="108"/>
      <c r="BN345" s="108"/>
      <c r="BO345" s="108"/>
      <c r="BP345" s="108"/>
      <c r="BQ345" s="108"/>
      <c r="BR345" s="108"/>
      <c r="BS345" s="108"/>
      <c r="BT345" s="108"/>
      <c r="BU345" s="108"/>
      <c r="BV345" s="108"/>
      <c r="BW345" s="108"/>
      <c r="BX345" s="108"/>
      <c r="BY345" s="108"/>
      <c r="BZ345" s="108"/>
      <c r="CA345" s="108"/>
      <c r="CB345" s="108"/>
      <c r="CC345" s="108"/>
      <c r="CD345" s="108"/>
    </row>
    <row r="346" spans="1:82">
      <c r="A346" s="55" t="s">
        <v>81</v>
      </c>
      <c r="B346" s="55"/>
      <c r="C346" s="63">
        <v>213.420775448</v>
      </c>
      <c r="D346" s="63">
        <v>-167.81086402700001</v>
      </c>
      <c r="E346" s="63">
        <v>12.897442413</v>
      </c>
      <c r="F346" s="63">
        <v>-7.2997405349999998</v>
      </c>
      <c r="G346" s="63">
        <v>-931.53699194399996</v>
      </c>
      <c r="H346" s="63">
        <v>758.12842603900003</v>
      </c>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c r="BJ346" s="108"/>
      <c r="BK346" s="108"/>
      <c r="BL346" s="108"/>
      <c r="BM346" s="108"/>
      <c r="BN346" s="108"/>
      <c r="BO346" s="108"/>
      <c r="BP346" s="108"/>
      <c r="BQ346" s="108"/>
      <c r="BR346" s="108"/>
      <c r="BS346" s="108"/>
      <c r="BT346" s="108"/>
      <c r="BU346" s="108"/>
      <c r="BV346" s="108"/>
      <c r="BW346" s="108"/>
      <c r="BX346" s="108"/>
      <c r="BY346" s="108"/>
      <c r="BZ346" s="108"/>
      <c r="CA346" s="108"/>
      <c r="CB346" s="108"/>
      <c r="CC346" s="108"/>
      <c r="CD346" s="108"/>
    </row>
    <row r="347" spans="1:82">
      <c r="A347" s="55" t="s">
        <v>37</v>
      </c>
      <c r="B347" s="55"/>
      <c r="C347" s="63">
        <v>91.67071</v>
      </c>
      <c r="D347" s="63">
        <v>62175.005740000001</v>
      </c>
      <c r="E347" s="63">
        <v>-38577.268759999999</v>
      </c>
      <c r="F347" s="63">
        <v>100193.39784000001</v>
      </c>
      <c r="G347" s="63">
        <v>59.745019999999997</v>
      </c>
      <c r="H347" s="63">
        <v>499.13164</v>
      </c>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c r="BJ347" s="108"/>
      <c r="BK347" s="108"/>
      <c r="BL347" s="108"/>
      <c r="BM347" s="108"/>
      <c r="BN347" s="108"/>
      <c r="BO347" s="108"/>
      <c r="BP347" s="108"/>
      <c r="BQ347" s="108"/>
      <c r="BR347" s="108"/>
      <c r="BS347" s="108"/>
      <c r="BT347" s="108"/>
      <c r="BU347" s="108"/>
      <c r="BV347" s="108"/>
      <c r="BW347" s="108"/>
      <c r="BX347" s="108"/>
      <c r="BY347" s="108"/>
      <c r="BZ347" s="108"/>
      <c r="CA347" s="108"/>
      <c r="CB347" s="108"/>
      <c r="CC347" s="108"/>
      <c r="CD347" s="108"/>
    </row>
    <row r="348" spans="1:82">
      <c r="A348" s="53" t="s">
        <v>38</v>
      </c>
      <c r="B348" s="53"/>
      <c r="C348" s="61">
        <v>251879.593487698</v>
      </c>
      <c r="D348" s="61">
        <v>894925.18967787398</v>
      </c>
      <c r="E348" s="61">
        <v>152182.932283706</v>
      </c>
      <c r="F348" s="61">
        <v>310467.39610801701</v>
      </c>
      <c r="G348" s="61">
        <v>185932.49366823799</v>
      </c>
      <c r="H348" s="61">
        <v>246342.367617913</v>
      </c>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c r="BJ348" s="108"/>
      <c r="BK348" s="108"/>
      <c r="BL348" s="108"/>
      <c r="BM348" s="108"/>
      <c r="BN348" s="108"/>
      <c r="BO348" s="108"/>
      <c r="BP348" s="108"/>
      <c r="BQ348" s="108"/>
      <c r="BR348" s="108"/>
      <c r="BS348" s="108"/>
      <c r="BT348" s="108"/>
      <c r="BU348" s="108"/>
      <c r="BV348" s="108"/>
      <c r="BW348" s="108"/>
      <c r="BX348" s="108"/>
      <c r="BY348" s="108"/>
      <c r="BZ348" s="108"/>
      <c r="CA348" s="108"/>
      <c r="CB348" s="108"/>
      <c r="CC348" s="108"/>
      <c r="CD348" s="108"/>
    </row>
    <row r="349" spans="1:82">
      <c r="A349" s="57"/>
      <c r="B349" s="57"/>
      <c r="C349" s="61"/>
      <c r="D349" s="61"/>
      <c r="E349" s="61"/>
      <c r="F349" s="61"/>
      <c r="G349" s="61"/>
      <c r="H349" s="61"/>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8"/>
      <c r="BR349" s="108"/>
      <c r="BS349" s="108"/>
      <c r="BT349" s="108"/>
      <c r="BU349" s="108"/>
      <c r="BV349" s="108"/>
      <c r="BW349" s="108"/>
      <c r="BX349" s="108"/>
      <c r="BY349" s="108"/>
      <c r="BZ349" s="108"/>
      <c r="CA349" s="108"/>
      <c r="CB349" s="108"/>
      <c r="CC349" s="108"/>
      <c r="CD349" s="108"/>
    </row>
    <row r="350" spans="1:82">
      <c r="A350" s="337" t="s">
        <v>193</v>
      </c>
      <c r="B350" s="338"/>
      <c r="C350" s="340">
        <v>0.60950726911839914</v>
      </c>
      <c r="D350" s="340">
        <v>0.61271539967032196</v>
      </c>
      <c r="E350" s="340">
        <v>0.63675287668552016</v>
      </c>
      <c r="F350" s="340">
        <v>0.59757447799753194</v>
      </c>
      <c r="G350" s="340">
        <v>0.61687141449898342</v>
      </c>
      <c r="H350" s="340">
        <v>0.60020177941991959</v>
      </c>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c r="BJ350" s="108"/>
      <c r="BK350" s="108"/>
      <c r="BL350" s="108"/>
      <c r="BM350" s="108"/>
      <c r="BN350" s="108"/>
      <c r="BO350" s="108"/>
      <c r="BP350" s="108"/>
      <c r="BQ350" s="108"/>
      <c r="BR350" s="108"/>
      <c r="BS350" s="108"/>
      <c r="BT350" s="108"/>
      <c r="BU350" s="108"/>
      <c r="BV350" s="108"/>
      <c r="BW350" s="108"/>
      <c r="BX350" s="108"/>
      <c r="BY350" s="108"/>
      <c r="BZ350" s="108"/>
      <c r="CA350" s="108"/>
      <c r="CB350" s="108"/>
      <c r="CC350" s="108"/>
      <c r="CD350" s="108"/>
    </row>
    <row r="351" spans="1:82">
      <c r="A351" s="47" t="s">
        <v>101</v>
      </c>
      <c r="B351" s="47"/>
      <c r="C351" s="59">
        <v>6167101.7822847506</v>
      </c>
      <c r="D351" s="59">
        <v>6348615.4327908009</v>
      </c>
      <c r="E351" s="59">
        <v>6348615.4327908009</v>
      </c>
      <c r="F351" s="59">
        <v>6301185.5008911742</v>
      </c>
      <c r="G351" s="59">
        <v>6238892.4142403975</v>
      </c>
      <c r="H351" s="59">
        <v>6125112.7044367492</v>
      </c>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c r="BJ351" s="108"/>
      <c r="BK351" s="108"/>
      <c r="BL351" s="108"/>
      <c r="BM351" s="108"/>
      <c r="BN351" s="108"/>
      <c r="BO351" s="108"/>
      <c r="BP351" s="108"/>
      <c r="BQ351" s="108"/>
      <c r="BR351" s="108"/>
      <c r="BS351" s="108"/>
      <c r="BT351" s="108"/>
      <c r="BU351" s="108"/>
      <c r="BV351" s="108"/>
      <c r="BW351" s="108"/>
      <c r="BX351" s="108"/>
      <c r="BY351" s="108"/>
      <c r="BZ351" s="108"/>
      <c r="CA351" s="108"/>
      <c r="CB351" s="108"/>
      <c r="CC351" s="108"/>
      <c r="CD351" s="108"/>
    </row>
    <row r="352" spans="1:82">
      <c r="A352" s="47" t="s">
        <v>197</v>
      </c>
      <c r="B352" s="47"/>
      <c r="C352" s="59">
        <v>48514916.739628308</v>
      </c>
      <c r="D352" s="59">
        <v>48304155.182345986</v>
      </c>
      <c r="E352" s="59">
        <v>48304155.182345986</v>
      </c>
      <c r="F352" s="59">
        <v>49534340.609103829</v>
      </c>
      <c r="G352" s="59">
        <v>48651726.994967073</v>
      </c>
      <c r="H352" s="59">
        <v>48175374.934549041</v>
      </c>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c r="BJ352" s="108"/>
      <c r="BK352" s="108"/>
      <c r="BL352" s="108"/>
      <c r="BM352" s="108"/>
      <c r="BN352" s="108"/>
      <c r="BO352" s="108"/>
      <c r="BP352" s="108"/>
      <c r="BQ352" s="108"/>
      <c r="BR352" s="108"/>
      <c r="BS352" s="108"/>
      <c r="BT352" s="108"/>
      <c r="BU352" s="108"/>
      <c r="BV352" s="108"/>
      <c r="BW352" s="108"/>
      <c r="BX352" s="108"/>
      <c r="BY352" s="108"/>
      <c r="BZ352" s="108"/>
      <c r="CA352" s="108"/>
      <c r="CB352" s="108"/>
      <c r="CC352" s="108"/>
      <c r="CD352" s="108"/>
    </row>
    <row r="353" spans="1:82">
      <c r="A353" s="64"/>
      <c r="B353" s="64"/>
      <c r="C353" s="60"/>
      <c r="D353" s="60"/>
      <c r="E353" s="60"/>
      <c r="F353" s="60"/>
      <c r="G353" s="60"/>
      <c r="H353" s="60"/>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c r="BJ353" s="108"/>
      <c r="BK353" s="108"/>
      <c r="BL353" s="108"/>
      <c r="BM353" s="108"/>
      <c r="BN353" s="108"/>
      <c r="BO353" s="108"/>
      <c r="BP353" s="108"/>
      <c r="BQ353" s="108"/>
      <c r="BR353" s="108"/>
      <c r="BS353" s="108"/>
      <c r="BT353" s="108"/>
      <c r="BU353" s="108"/>
      <c r="BV353" s="108"/>
      <c r="BW353" s="108"/>
      <c r="BX353" s="108"/>
      <c r="BY353" s="108"/>
      <c r="BZ353" s="108"/>
      <c r="CA353" s="108"/>
      <c r="CB353" s="108"/>
      <c r="CC353" s="108"/>
      <c r="CD353" s="108"/>
    </row>
    <row r="354" spans="1:82">
      <c r="A354" s="339" t="s">
        <v>9</v>
      </c>
      <c r="B354" s="339"/>
      <c r="C354" s="341" t="s">
        <v>421</v>
      </c>
      <c r="D354" s="341" t="s">
        <v>396</v>
      </c>
      <c r="E354" s="341" t="s">
        <v>397</v>
      </c>
      <c r="F354" s="341" t="s">
        <v>360</v>
      </c>
      <c r="G354" s="341" t="s">
        <v>347</v>
      </c>
      <c r="H354" s="341" t="s">
        <v>292</v>
      </c>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c r="AH354" s="108"/>
      <c r="AI354" s="108"/>
      <c r="AJ354" s="108"/>
      <c r="AK354" s="108"/>
      <c r="AL354" s="108"/>
      <c r="AM354" s="108"/>
      <c r="AN354" s="108"/>
      <c r="AO354" s="108"/>
      <c r="AP354" s="108"/>
      <c r="AQ354" s="108"/>
      <c r="AR354" s="108"/>
      <c r="AS354" s="108"/>
      <c r="AT354" s="108"/>
      <c r="AU354" s="108"/>
      <c r="AV354" s="108"/>
      <c r="AW354" s="108"/>
      <c r="AX354" s="108"/>
      <c r="AY354" s="108"/>
      <c r="AZ354" s="108"/>
      <c r="BA354" s="108"/>
      <c r="BB354" s="108"/>
      <c r="BC354" s="108"/>
      <c r="BD354" s="108"/>
      <c r="BE354" s="108"/>
      <c r="BF354" s="108"/>
      <c r="BG354" s="108"/>
      <c r="BH354" s="108"/>
      <c r="BI354" s="108"/>
      <c r="BJ354" s="108"/>
      <c r="BK354" s="108"/>
      <c r="BL354" s="108"/>
      <c r="BM354" s="108"/>
      <c r="BN354" s="108"/>
      <c r="BO354" s="108"/>
      <c r="BP354" s="108"/>
      <c r="BQ354" s="108"/>
      <c r="BR354" s="108"/>
      <c r="BS354" s="108"/>
      <c r="BT354" s="108"/>
      <c r="BU354" s="108"/>
      <c r="BV354" s="108"/>
      <c r="BW354" s="108"/>
      <c r="BX354" s="108"/>
      <c r="BY354" s="108"/>
      <c r="BZ354" s="108"/>
      <c r="CA354" s="108"/>
      <c r="CB354" s="108"/>
      <c r="CC354" s="108"/>
      <c r="CD354" s="108"/>
    </row>
    <row r="355" spans="1:82" ht="15.75">
      <c r="A355" s="335" t="s">
        <v>406</v>
      </c>
      <c r="B355" s="345"/>
      <c r="C355" s="350"/>
      <c r="D355" s="350"/>
      <c r="E355" s="350"/>
      <c r="F355" s="350"/>
      <c r="G355" s="350"/>
      <c r="H355" s="350"/>
      <c r="I355" s="108"/>
      <c r="J355" s="108"/>
      <c r="K355" s="108"/>
      <c r="L355" s="108"/>
      <c r="M355" s="108"/>
      <c r="N355" s="108"/>
      <c r="O355" s="108"/>
      <c r="P355" s="108"/>
      <c r="Q355" s="108"/>
      <c r="R355" s="108"/>
      <c r="S355" s="108"/>
      <c r="T355" s="108"/>
      <c r="U355" s="108"/>
      <c r="V355" s="108"/>
      <c r="W355" s="108"/>
      <c r="X355" s="108"/>
      <c r="Y355" s="108"/>
      <c r="Z355" s="108"/>
      <c r="AA355" s="108"/>
      <c r="AB355" s="108"/>
      <c r="AC355" s="108"/>
      <c r="AD355" s="108"/>
      <c r="AE355" s="108"/>
      <c r="AF355" s="108"/>
      <c r="AG355" s="108"/>
      <c r="AH355" s="108"/>
      <c r="AI355" s="108"/>
      <c r="AJ355" s="108"/>
      <c r="AK355" s="108"/>
      <c r="AL355" s="108"/>
      <c r="AM355" s="108"/>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8"/>
      <c r="BR355" s="108"/>
      <c r="BS355" s="108"/>
      <c r="BT355" s="108"/>
      <c r="BU355" s="108"/>
      <c r="BV355" s="108"/>
      <c r="BW355" s="108"/>
      <c r="BX355" s="108"/>
      <c r="BY355" s="108"/>
      <c r="BZ355" s="108"/>
      <c r="CA355" s="108"/>
      <c r="CB355" s="108"/>
      <c r="CC355" s="108"/>
      <c r="CD355" s="108"/>
    </row>
    <row r="356" spans="1:82">
      <c r="A356" s="53" t="s">
        <v>32</v>
      </c>
      <c r="B356" s="53"/>
      <c r="C356" s="61">
        <v>1054765.9879574031</v>
      </c>
      <c r="D356" s="61">
        <v>3948650.9956439212</v>
      </c>
      <c r="E356" s="61">
        <v>1055619.003002763</v>
      </c>
      <c r="F356" s="61">
        <v>985791.88749230094</v>
      </c>
      <c r="G356" s="61">
        <v>984477.86385658896</v>
      </c>
      <c r="H356" s="61">
        <v>922762.24129226804</v>
      </c>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108"/>
      <c r="AI356" s="108"/>
      <c r="AJ356" s="108"/>
      <c r="AK356" s="108"/>
      <c r="AL356" s="108"/>
      <c r="AM356" s="108"/>
      <c r="AN356" s="108"/>
      <c r="AO356" s="108"/>
      <c r="AP356" s="108"/>
      <c r="AQ356" s="108"/>
      <c r="AR356" s="108"/>
      <c r="AS356" s="108"/>
      <c r="AT356" s="108"/>
      <c r="AU356" s="108"/>
      <c r="AV356" s="108"/>
      <c r="AW356" s="108"/>
      <c r="AX356" s="108"/>
      <c r="AY356" s="108"/>
      <c r="AZ356" s="108"/>
      <c r="BA356" s="108"/>
      <c r="BB356" s="108"/>
      <c r="BC356" s="108"/>
      <c r="BD356" s="108"/>
      <c r="BE356" s="108"/>
      <c r="BF356" s="108"/>
      <c r="BG356" s="108"/>
      <c r="BH356" s="108"/>
      <c r="BI356" s="108"/>
      <c r="BJ356" s="108"/>
      <c r="BK356" s="108"/>
      <c r="BL356" s="108"/>
      <c r="BM356" s="108"/>
      <c r="BN356" s="108"/>
      <c r="BO356" s="108"/>
      <c r="BP356" s="108"/>
      <c r="BQ356" s="108"/>
      <c r="BR356" s="108"/>
      <c r="BS356" s="108"/>
      <c r="BT356" s="108"/>
      <c r="BU356" s="108"/>
      <c r="BV356" s="108"/>
      <c r="BW356" s="108"/>
      <c r="BX356" s="108"/>
      <c r="BY356" s="108"/>
      <c r="BZ356" s="108"/>
      <c r="CA356" s="108"/>
      <c r="CB356" s="108"/>
      <c r="CC356" s="108"/>
      <c r="CD356" s="108"/>
    </row>
    <row r="357" spans="1:82">
      <c r="A357" s="196" t="s">
        <v>274</v>
      </c>
      <c r="B357" s="196"/>
      <c r="C357" s="197">
        <v>761165.89996493398</v>
      </c>
      <c r="D357" s="197">
        <v>2777553.4561362779</v>
      </c>
      <c r="E357" s="197">
        <v>744262.19520964497</v>
      </c>
      <c r="F357" s="197">
        <v>698232.10311765096</v>
      </c>
      <c r="G357" s="197">
        <v>704927.30270124297</v>
      </c>
      <c r="H357" s="197">
        <v>630131.8551077391</v>
      </c>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108"/>
      <c r="AI357" s="108"/>
      <c r="AJ357" s="108"/>
      <c r="AK357" s="108"/>
      <c r="AL357" s="108"/>
      <c r="AM357" s="108"/>
      <c r="AN357" s="108"/>
      <c r="AO357" s="108"/>
      <c r="AP357" s="108"/>
      <c r="AQ357" s="108"/>
      <c r="AR357" s="108"/>
      <c r="AS357" s="108"/>
      <c r="AT357" s="108"/>
      <c r="AU357" s="108"/>
      <c r="AV357" s="108"/>
      <c r="AW357" s="108"/>
      <c r="AX357" s="108"/>
      <c r="AY357" s="108"/>
      <c r="AZ357" s="108"/>
      <c r="BA357" s="108"/>
      <c r="BB357" s="108"/>
      <c r="BC357" s="108"/>
      <c r="BD357" s="108"/>
      <c r="BE357" s="108"/>
      <c r="BF357" s="108"/>
      <c r="BG357" s="108"/>
      <c r="BH357" s="108"/>
      <c r="BI357" s="108"/>
      <c r="BJ357" s="108"/>
      <c r="BK357" s="108"/>
      <c r="BL357" s="108"/>
      <c r="BM357" s="108"/>
      <c r="BN357" s="108"/>
      <c r="BO357" s="108"/>
      <c r="BP357" s="108"/>
      <c r="BQ357" s="108"/>
      <c r="BR357" s="108"/>
      <c r="BS357" s="108"/>
      <c r="BT357" s="108"/>
      <c r="BU357" s="108"/>
      <c r="BV357" s="108"/>
      <c r="BW357" s="108"/>
      <c r="BX357" s="108"/>
      <c r="BY357" s="108"/>
      <c r="BZ357" s="108"/>
      <c r="CA357" s="108"/>
      <c r="CB357" s="108"/>
      <c r="CC357" s="108"/>
      <c r="CD357" s="108"/>
    </row>
    <row r="358" spans="1:82">
      <c r="A358" s="196" t="s">
        <v>275</v>
      </c>
      <c r="B358" s="196"/>
      <c r="C358" s="197">
        <v>293600.08799246902</v>
      </c>
      <c r="D358" s="197">
        <v>1171097.5395076431</v>
      </c>
      <c r="E358" s="197">
        <v>311356.807793118</v>
      </c>
      <c r="F358" s="197">
        <v>287559.78437464999</v>
      </c>
      <c r="G358" s="197">
        <v>279550.56115534599</v>
      </c>
      <c r="H358" s="197">
        <v>292630.38618452899</v>
      </c>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E358" s="108"/>
      <c r="AF358" s="108"/>
      <c r="AG358" s="108"/>
      <c r="AH358" s="108"/>
      <c r="AI358" s="108"/>
      <c r="AJ358" s="108"/>
      <c r="AK358" s="108"/>
      <c r="AL358" s="108"/>
      <c r="AM358" s="108"/>
      <c r="AN358" s="108"/>
      <c r="AO358" s="108"/>
      <c r="AP358" s="108"/>
      <c r="AQ358" s="108"/>
      <c r="AR358" s="108"/>
      <c r="AS358" s="108"/>
      <c r="AT358" s="108"/>
      <c r="AU358" s="108"/>
      <c r="AV358" s="108"/>
      <c r="AW358" s="108"/>
      <c r="AX358" s="108"/>
      <c r="AY358" s="108"/>
      <c r="AZ358" s="108"/>
      <c r="BA358" s="108"/>
      <c r="BB358" s="108"/>
      <c r="BC358" s="108"/>
      <c r="BD358" s="108"/>
      <c r="BE358" s="108"/>
      <c r="BF358" s="108"/>
      <c r="BG358" s="108"/>
      <c r="BH358" s="108"/>
      <c r="BI358" s="108"/>
      <c r="BJ358" s="108"/>
      <c r="BK358" s="108"/>
      <c r="BL358" s="108"/>
      <c r="BM358" s="108"/>
      <c r="BN358" s="108"/>
      <c r="BO358" s="108"/>
      <c r="BP358" s="108"/>
      <c r="BQ358" s="108"/>
      <c r="BR358" s="108"/>
      <c r="BS358" s="108"/>
      <c r="BT358" s="108"/>
      <c r="BU358" s="108"/>
      <c r="BV358" s="108"/>
      <c r="BW358" s="108"/>
      <c r="BX358" s="108"/>
      <c r="BY358" s="108"/>
      <c r="BZ358" s="108"/>
      <c r="CA358" s="108"/>
      <c r="CB358" s="108"/>
      <c r="CC358" s="108"/>
      <c r="CD358" s="108"/>
    </row>
    <row r="359" spans="1:82">
      <c r="A359" s="55" t="s">
        <v>33</v>
      </c>
      <c r="B359" s="55"/>
      <c r="C359" s="63">
        <v>-965659.20339730498</v>
      </c>
      <c r="D359" s="63">
        <v>-2709987.75170964</v>
      </c>
      <c r="E359" s="63">
        <v>-608410.70216105296</v>
      </c>
      <c r="F359" s="63">
        <v>-587814.59028492204</v>
      </c>
      <c r="G359" s="63">
        <v>-578660.76317300904</v>
      </c>
      <c r="H359" s="63">
        <v>-935101.69609065598</v>
      </c>
      <c r="I359" s="108"/>
      <c r="J359" s="108"/>
      <c r="K359" s="108"/>
      <c r="L359" s="108"/>
      <c r="M359" s="108"/>
      <c r="N359" s="108"/>
      <c r="O359" s="108"/>
      <c r="P359" s="108"/>
      <c r="Q359" s="108"/>
      <c r="R359" s="108"/>
      <c r="S359" s="108"/>
      <c r="T359" s="108"/>
      <c r="U359" s="108"/>
      <c r="V359" s="108"/>
      <c r="W359" s="108"/>
      <c r="X359" s="108"/>
      <c r="Y359" s="108"/>
      <c r="Z359" s="108"/>
      <c r="AA359" s="108"/>
      <c r="AB359" s="108"/>
      <c r="AC359" s="108"/>
      <c r="AD359" s="108"/>
      <c r="AE359" s="108"/>
      <c r="AF359" s="108"/>
      <c r="AG359" s="108"/>
      <c r="AH359" s="108"/>
      <c r="AI359" s="108"/>
      <c r="AJ359" s="108"/>
      <c r="AK359" s="108"/>
      <c r="AL359" s="108"/>
      <c r="AM359" s="108"/>
      <c r="AN359" s="108"/>
      <c r="AO359" s="108"/>
      <c r="AP359" s="108"/>
      <c r="AQ359" s="108"/>
      <c r="AR359" s="108"/>
      <c r="AS359" s="108"/>
      <c r="AT359" s="108"/>
      <c r="AU359" s="108"/>
      <c r="AV359" s="108"/>
      <c r="AW359" s="108"/>
      <c r="AX359" s="108"/>
      <c r="AY359" s="108"/>
      <c r="AZ359" s="108"/>
      <c r="BA359" s="108"/>
      <c r="BB359" s="108"/>
      <c r="BC359" s="108"/>
      <c r="BD359" s="108"/>
      <c r="BE359" s="108"/>
      <c r="BF359" s="108"/>
      <c r="BG359" s="108"/>
      <c r="BH359" s="108"/>
      <c r="BI359" s="108"/>
      <c r="BJ359" s="108"/>
      <c r="BK359" s="108"/>
      <c r="BL359" s="108"/>
      <c r="BM359" s="108"/>
      <c r="BN359" s="108"/>
      <c r="BO359" s="108"/>
      <c r="BP359" s="108"/>
      <c r="BQ359" s="108"/>
      <c r="BR359" s="108"/>
      <c r="BS359" s="108"/>
      <c r="BT359" s="108"/>
      <c r="BU359" s="108"/>
      <c r="BV359" s="108"/>
      <c r="BW359" s="108"/>
      <c r="BX359" s="108"/>
      <c r="BY359" s="108"/>
      <c r="BZ359" s="108"/>
      <c r="CA359" s="108"/>
      <c r="CB359" s="108"/>
      <c r="CC359" s="108"/>
      <c r="CD359" s="108"/>
    </row>
    <row r="360" spans="1:82">
      <c r="A360" s="53" t="s">
        <v>34</v>
      </c>
      <c r="B360" s="53"/>
      <c r="C360" s="61">
        <v>89106.784560098007</v>
      </c>
      <c r="D360" s="61">
        <v>1238663.2439342809</v>
      </c>
      <c r="E360" s="61">
        <v>447208.30084171001</v>
      </c>
      <c r="F360" s="61">
        <v>397977.29720737902</v>
      </c>
      <c r="G360" s="61">
        <v>405817.10068357998</v>
      </c>
      <c r="H360" s="61">
        <v>-12339.454798388</v>
      </c>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G360" s="108"/>
      <c r="AH360" s="108"/>
      <c r="AI360" s="108"/>
      <c r="AJ360" s="108"/>
      <c r="AK360" s="108"/>
      <c r="AL360" s="108"/>
      <c r="AM360" s="108"/>
      <c r="AN360" s="108"/>
      <c r="AO360" s="108"/>
      <c r="AP360" s="108"/>
      <c r="AQ360" s="108"/>
      <c r="AR360" s="108"/>
      <c r="AS360" s="108"/>
      <c r="AT360" s="108"/>
      <c r="AU360" s="108"/>
      <c r="AV360" s="108"/>
      <c r="AW360" s="108"/>
      <c r="AX360" s="108"/>
      <c r="AY360" s="108"/>
      <c r="AZ360" s="108"/>
      <c r="BA360" s="108"/>
      <c r="BB360" s="108"/>
      <c r="BC360" s="108"/>
      <c r="BD360" s="108"/>
      <c r="BE360" s="108"/>
      <c r="BF360" s="108"/>
      <c r="BG360" s="108"/>
      <c r="BH360" s="108"/>
      <c r="BI360" s="108"/>
      <c r="BJ360" s="108"/>
      <c r="BK360" s="108"/>
      <c r="BL360" s="108"/>
      <c r="BM360" s="108"/>
      <c r="BN360" s="108"/>
      <c r="BO360" s="108"/>
      <c r="BP360" s="108"/>
      <c r="BQ360" s="108"/>
      <c r="BR360" s="108"/>
      <c r="BS360" s="108"/>
      <c r="BT360" s="108"/>
      <c r="BU360" s="108"/>
      <c r="BV360" s="108"/>
      <c r="BW360" s="108"/>
      <c r="BX360" s="108"/>
      <c r="BY360" s="108"/>
      <c r="BZ360" s="108"/>
      <c r="CA360" s="108"/>
      <c r="CB360" s="108"/>
      <c r="CC360" s="108"/>
      <c r="CD360" s="108"/>
    </row>
    <row r="361" spans="1:82">
      <c r="A361" s="47" t="s">
        <v>152</v>
      </c>
      <c r="B361" s="55"/>
      <c r="C361" s="63">
        <v>-33283.535777940997</v>
      </c>
      <c r="D361" s="63">
        <v>-46040.052255303002</v>
      </c>
      <c r="E361" s="63">
        <v>-10037.413396537</v>
      </c>
      <c r="F361" s="63">
        <v>-24104.714418969001</v>
      </c>
      <c r="G361" s="63">
        <v>-25147.609179194998</v>
      </c>
      <c r="H361" s="63">
        <v>13249.684739398001</v>
      </c>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108"/>
      <c r="AI361" s="108"/>
      <c r="AJ361" s="108"/>
      <c r="AK361" s="108"/>
      <c r="AL361" s="108"/>
      <c r="AM361" s="108"/>
      <c r="AN361" s="108"/>
      <c r="AO361" s="108"/>
      <c r="AP361" s="108"/>
      <c r="AQ361" s="108"/>
      <c r="AR361" s="108"/>
      <c r="AS361" s="108"/>
      <c r="AT361" s="108"/>
      <c r="AU361" s="108"/>
      <c r="AV361" s="108"/>
      <c r="AW361" s="108"/>
      <c r="AX361" s="108"/>
      <c r="AY361" s="108"/>
      <c r="AZ361" s="108"/>
      <c r="BA361" s="108"/>
      <c r="BB361" s="108"/>
      <c r="BC361" s="108"/>
      <c r="BD361" s="108"/>
      <c r="BE361" s="108"/>
      <c r="BF361" s="108"/>
      <c r="BG361" s="108"/>
      <c r="BH361" s="108"/>
      <c r="BI361" s="108"/>
      <c r="BJ361" s="108"/>
      <c r="BK361" s="108"/>
      <c r="BL361" s="108"/>
      <c r="BM361" s="108"/>
      <c r="BN361" s="108"/>
      <c r="BO361" s="108"/>
      <c r="BP361" s="108"/>
      <c r="BQ361" s="108"/>
      <c r="BR361" s="108"/>
      <c r="BS361" s="108"/>
      <c r="BT361" s="108"/>
      <c r="BU361" s="108"/>
      <c r="BV361" s="108"/>
      <c r="BW361" s="108"/>
      <c r="BX361" s="108"/>
      <c r="BY361" s="108"/>
      <c r="BZ361" s="108"/>
      <c r="CA361" s="108"/>
      <c r="CB361" s="108"/>
      <c r="CC361" s="108"/>
      <c r="CD361" s="108"/>
    </row>
    <row r="362" spans="1:82">
      <c r="A362" s="53" t="s">
        <v>36</v>
      </c>
      <c r="B362" s="53"/>
      <c r="C362" s="61">
        <v>55823.248782157003</v>
      </c>
      <c r="D362" s="61">
        <v>1192623.191678978</v>
      </c>
      <c r="E362" s="61">
        <v>437170.88744517299</v>
      </c>
      <c r="F362" s="61">
        <v>373872.58278841001</v>
      </c>
      <c r="G362" s="61">
        <v>380669.49150438502</v>
      </c>
      <c r="H362" s="61">
        <v>910.22994100999995</v>
      </c>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108"/>
      <c r="AI362" s="108"/>
      <c r="AJ362" s="108"/>
      <c r="AK362" s="108"/>
      <c r="AL362" s="108"/>
      <c r="AM362" s="108"/>
      <c r="AN362" s="108"/>
      <c r="AO362" s="108"/>
      <c r="AP362" s="108"/>
      <c r="AQ362" s="108"/>
      <c r="AR362" s="108"/>
      <c r="AS362" s="108"/>
      <c r="AT362" s="108"/>
      <c r="AU362" s="108"/>
      <c r="AV362" s="108"/>
      <c r="AW362" s="108"/>
      <c r="AX362" s="108"/>
      <c r="AY362" s="108"/>
      <c r="AZ362" s="108"/>
      <c r="BA362" s="108"/>
      <c r="BB362" s="108"/>
      <c r="BC362" s="108"/>
      <c r="BD362" s="108"/>
      <c r="BE362" s="108"/>
      <c r="BF362" s="108"/>
      <c r="BG362" s="108"/>
      <c r="BH362" s="108"/>
      <c r="BI362" s="108"/>
      <c r="BJ362" s="108"/>
      <c r="BK362" s="108"/>
      <c r="BL362" s="108"/>
      <c r="BM362" s="108"/>
      <c r="BN362" s="108"/>
      <c r="BO362" s="108"/>
      <c r="BP362" s="108"/>
      <c r="BQ362" s="108"/>
      <c r="BR362" s="108"/>
      <c r="BS362" s="108"/>
      <c r="BT362" s="108"/>
      <c r="BU362" s="108"/>
      <c r="BV362" s="108"/>
      <c r="BW362" s="108"/>
      <c r="BX362" s="108"/>
      <c r="BY362" s="108"/>
      <c r="BZ362" s="108"/>
      <c r="CA362" s="108"/>
      <c r="CB362" s="108"/>
      <c r="CC362" s="108"/>
      <c r="CD362" s="108"/>
    </row>
    <row r="363" spans="1:82">
      <c r="A363" s="47" t="s">
        <v>81</v>
      </c>
      <c r="B363" s="47"/>
      <c r="C363" s="63">
        <v>2262.4703333460002</v>
      </c>
      <c r="D363" s="63">
        <v>22839.654968511</v>
      </c>
      <c r="E363" s="63">
        <v>976.95069079799998</v>
      </c>
      <c r="F363" s="63">
        <v>2040.0472482390001</v>
      </c>
      <c r="G363" s="63">
        <v>1234.461861191</v>
      </c>
      <c r="H363" s="63">
        <v>18588.195168283</v>
      </c>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108"/>
      <c r="AI363" s="108"/>
      <c r="AJ363" s="108"/>
      <c r="AK363" s="108"/>
      <c r="AL363" s="108"/>
      <c r="AM363" s="108"/>
      <c r="AN363" s="108"/>
      <c r="AO363" s="108"/>
      <c r="AP363" s="108"/>
      <c r="AQ363" s="108"/>
      <c r="AR363" s="108"/>
      <c r="AS363" s="108"/>
      <c r="AT363" s="108"/>
      <c r="AU363" s="108"/>
      <c r="AV363" s="108"/>
      <c r="AW363" s="108"/>
      <c r="AX363" s="108"/>
      <c r="AY363" s="108"/>
      <c r="AZ363" s="108"/>
      <c r="BA363" s="108"/>
      <c r="BB363" s="108"/>
      <c r="BC363" s="108"/>
      <c r="BD363" s="108"/>
      <c r="BE363" s="108"/>
      <c r="BF363" s="108"/>
      <c r="BG363" s="108"/>
      <c r="BH363" s="108"/>
      <c r="BI363" s="108"/>
      <c r="BJ363" s="108"/>
      <c r="BK363" s="108"/>
      <c r="BL363" s="108"/>
      <c r="BM363" s="108"/>
      <c r="BN363" s="108"/>
      <c r="BO363" s="108"/>
      <c r="BP363" s="108"/>
      <c r="BQ363" s="108"/>
      <c r="BR363" s="108"/>
      <c r="BS363" s="108"/>
      <c r="BT363" s="108"/>
      <c r="BU363" s="108"/>
      <c r="BV363" s="108"/>
      <c r="BW363" s="108"/>
      <c r="BX363" s="108"/>
      <c r="BY363" s="108"/>
      <c r="BZ363" s="108"/>
      <c r="CA363" s="108"/>
      <c r="CB363" s="108"/>
      <c r="CC363" s="108"/>
      <c r="CD363" s="108"/>
    </row>
    <row r="364" spans="1:82">
      <c r="A364" s="55" t="s">
        <v>37</v>
      </c>
      <c r="B364" s="55"/>
      <c r="C364" s="63">
        <v>1276.56675</v>
      </c>
      <c r="D364" s="63">
        <v>1469.592051909</v>
      </c>
      <c r="E364" s="63">
        <v>1182.8286700000001</v>
      </c>
      <c r="F364" s="63">
        <v>1668.6566</v>
      </c>
      <c r="G364" s="63">
        <v>19.8013887</v>
      </c>
      <c r="H364" s="63">
        <v>-1401.6946067910001</v>
      </c>
      <c r="I364" s="108"/>
      <c r="J364" s="108"/>
      <c r="K364" s="108"/>
      <c r="L364" s="108"/>
      <c r="M364" s="108"/>
      <c r="N364" s="108"/>
      <c r="O364" s="108"/>
      <c r="P364" s="108"/>
      <c r="Q364" s="108"/>
      <c r="R364" s="108"/>
      <c r="S364" s="108"/>
      <c r="T364" s="108"/>
      <c r="U364" s="108"/>
      <c r="V364" s="108"/>
      <c r="W364" s="108"/>
      <c r="X364" s="108"/>
      <c r="Y364" s="108"/>
      <c r="Z364" s="108"/>
      <c r="AA364" s="108"/>
      <c r="AB364" s="108"/>
      <c r="AC364" s="108"/>
      <c r="AD364" s="108"/>
      <c r="AE364" s="108"/>
      <c r="AF364" s="108"/>
      <c r="AG364" s="108"/>
      <c r="AH364" s="108"/>
      <c r="AI364" s="108"/>
      <c r="AJ364" s="108"/>
      <c r="AK364" s="108"/>
      <c r="AL364" s="108"/>
      <c r="AM364" s="108"/>
      <c r="AN364" s="108"/>
      <c r="AO364" s="108"/>
      <c r="AP364" s="108"/>
      <c r="AQ364" s="108"/>
      <c r="AR364" s="108"/>
      <c r="AS364" s="108"/>
      <c r="AT364" s="108"/>
      <c r="AU364" s="108"/>
      <c r="AV364" s="108"/>
      <c r="AW364" s="108"/>
      <c r="AX364" s="108"/>
      <c r="AY364" s="108"/>
      <c r="AZ364" s="108"/>
      <c r="BA364" s="108"/>
      <c r="BB364" s="108"/>
      <c r="BC364" s="108"/>
      <c r="BD364" s="108"/>
      <c r="BE364" s="108"/>
      <c r="BF364" s="108"/>
      <c r="BG364" s="108"/>
      <c r="BH364" s="108"/>
      <c r="BI364" s="108"/>
      <c r="BJ364" s="108"/>
      <c r="BK364" s="108"/>
      <c r="BL364" s="108"/>
      <c r="BM364" s="108"/>
      <c r="BN364" s="108"/>
      <c r="BO364" s="108"/>
      <c r="BP364" s="108"/>
      <c r="BQ364" s="108"/>
      <c r="BR364" s="108"/>
      <c r="BS364" s="108"/>
      <c r="BT364" s="108"/>
      <c r="BU364" s="108"/>
      <c r="BV364" s="108"/>
      <c r="BW364" s="108"/>
      <c r="BX364" s="108"/>
      <c r="BY364" s="108"/>
      <c r="BZ364" s="108"/>
      <c r="CA364" s="108"/>
      <c r="CB364" s="108"/>
      <c r="CC364" s="108"/>
      <c r="CD364" s="108"/>
    </row>
    <row r="365" spans="1:82">
      <c r="A365" s="53" t="s">
        <v>38</v>
      </c>
      <c r="B365" s="53"/>
      <c r="C365" s="61">
        <v>59362.285865503</v>
      </c>
      <c r="D365" s="61">
        <v>1216932.438699398</v>
      </c>
      <c r="E365" s="61">
        <v>439330.66680597101</v>
      </c>
      <c r="F365" s="61">
        <v>377581.28663664899</v>
      </c>
      <c r="G365" s="61">
        <v>381923.75475427601</v>
      </c>
      <c r="H365" s="61">
        <v>18096.730502502</v>
      </c>
      <c r="I365" s="108"/>
      <c r="J365" s="108"/>
      <c r="K365" s="108"/>
      <c r="L365" s="108"/>
      <c r="M365" s="108"/>
      <c r="N365" s="108"/>
      <c r="O365" s="108"/>
      <c r="P365" s="108"/>
      <c r="Q365" s="108"/>
      <c r="R365" s="108"/>
      <c r="S365" s="108"/>
      <c r="T365" s="108"/>
      <c r="U365" s="108"/>
      <c r="V365" s="108"/>
      <c r="W365" s="108"/>
      <c r="X365" s="108"/>
      <c r="Y365" s="108"/>
      <c r="Z365" s="108"/>
      <c r="AA365" s="108"/>
      <c r="AB365" s="108"/>
      <c r="AC365" s="108"/>
      <c r="AD365" s="108"/>
      <c r="AE365" s="108"/>
      <c r="AF365" s="108"/>
      <c r="AG365" s="108"/>
      <c r="AH365" s="108"/>
      <c r="AI365" s="108"/>
      <c r="AJ365" s="108"/>
      <c r="AK365" s="108"/>
      <c r="AL365" s="108"/>
      <c r="AM365" s="108"/>
      <c r="AN365" s="108"/>
      <c r="AO365" s="108"/>
      <c r="AP365" s="108"/>
      <c r="AQ365" s="108"/>
      <c r="AR365" s="108"/>
      <c r="AS365" s="108"/>
      <c r="AT365" s="108"/>
      <c r="AU365" s="108"/>
      <c r="AV365" s="108"/>
      <c r="AW365" s="108"/>
      <c r="AX365" s="108"/>
      <c r="AY365" s="108"/>
      <c r="AZ365" s="108"/>
      <c r="BA365" s="108"/>
      <c r="BB365" s="108"/>
      <c r="BC365" s="108"/>
      <c r="BD365" s="108"/>
      <c r="BE365" s="108"/>
      <c r="BF365" s="108"/>
      <c r="BG365" s="108"/>
      <c r="BH365" s="108"/>
      <c r="BI365" s="108"/>
      <c r="BJ365" s="108"/>
      <c r="BK365" s="108"/>
      <c r="BL365" s="108"/>
      <c r="BM365" s="108"/>
      <c r="BN365" s="108"/>
      <c r="BO365" s="108"/>
      <c r="BP365" s="108"/>
      <c r="BQ365" s="108"/>
      <c r="BR365" s="108"/>
      <c r="BS365" s="108"/>
      <c r="BT365" s="108"/>
      <c r="BU365" s="108"/>
      <c r="BV365" s="108"/>
      <c r="BW365" s="108"/>
      <c r="BX365" s="108"/>
      <c r="BY365" s="108"/>
      <c r="BZ365" s="108"/>
      <c r="CA365" s="108"/>
      <c r="CB365" s="108"/>
      <c r="CC365" s="108"/>
      <c r="CD365" s="108"/>
    </row>
    <row r="366" spans="1:82">
      <c r="A366" s="47" t="s">
        <v>361</v>
      </c>
      <c r="B366" s="47"/>
      <c r="C366" s="63">
        <v>-12558.961768487003</v>
      </c>
      <c r="D366" s="63">
        <v>-84845.06584220496</v>
      </c>
      <c r="E366" s="63">
        <v>-25255.883887620992</v>
      </c>
      <c r="F366" s="63">
        <v>-24979.744912244962</v>
      </c>
      <c r="G366" s="63">
        <v>-23435.47840185801</v>
      </c>
      <c r="H366" s="63">
        <v>-11173.958640481</v>
      </c>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108"/>
      <c r="AI366" s="108"/>
      <c r="AJ366" s="108"/>
      <c r="AK366" s="108"/>
      <c r="AL366" s="108"/>
      <c r="AM366" s="108"/>
      <c r="AN366" s="108"/>
      <c r="AO366" s="108"/>
      <c r="AP366" s="108"/>
      <c r="AQ366" s="108"/>
      <c r="AR366" s="108"/>
      <c r="AS366" s="108"/>
      <c r="AT366" s="108"/>
      <c r="AU366" s="108"/>
      <c r="AV366" s="108"/>
      <c r="AW366" s="108"/>
      <c r="AX366" s="108"/>
      <c r="AY366" s="108"/>
      <c r="AZ366" s="108"/>
      <c r="BA366" s="108"/>
      <c r="BB366" s="108"/>
      <c r="BC366" s="108"/>
      <c r="BD366" s="108"/>
      <c r="BE366" s="108"/>
      <c r="BF366" s="108"/>
      <c r="BG366" s="108"/>
      <c r="BH366" s="108"/>
      <c r="BI366" s="108"/>
      <c r="BJ366" s="108"/>
      <c r="BK366" s="108"/>
      <c r="BL366" s="108"/>
      <c r="BM366" s="108"/>
      <c r="BN366" s="108"/>
      <c r="BO366" s="108"/>
      <c r="BP366" s="108"/>
      <c r="BQ366" s="108"/>
      <c r="BR366" s="108"/>
      <c r="BS366" s="108"/>
      <c r="BT366" s="108"/>
      <c r="BU366" s="108"/>
      <c r="BV366" s="108"/>
      <c r="BW366" s="108"/>
      <c r="BX366" s="108"/>
      <c r="BY366" s="108"/>
      <c r="BZ366" s="108"/>
      <c r="CA366" s="108"/>
      <c r="CB366" s="108"/>
      <c r="CC366" s="108"/>
      <c r="CD366" s="108"/>
    </row>
    <row r="367" spans="1:82">
      <c r="A367" s="56" t="s">
        <v>378</v>
      </c>
      <c r="B367" s="53"/>
      <c r="C367" s="61">
        <v>46803.324097015997</v>
      </c>
      <c r="D367" s="61">
        <v>1132087.372857193</v>
      </c>
      <c r="E367" s="61">
        <v>414074.78291835001</v>
      </c>
      <c r="F367" s="61">
        <v>352601.54172440403</v>
      </c>
      <c r="G367" s="61">
        <v>358488.276352418</v>
      </c>
      <c r="H367" s="61">
        <v>6922.7718620209998</v>
      </c>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8"/>
      <c r="AY367" s="108"/>
      <c r="AZ367" s="108"/>
      <c r="BA367" s="108"/>
      <c r="BB367" s="108"/>
      <c r="BC367" s="108"/>
      <c r="BD367" s="108"/>
      <c r="BE367" s="108"/>
      <c r="BF367" s="108"/>
      <c r="BG367" s="108"/>
      <c r="BH367" s="108"/>
      <c r="BI367" s="108"/>
      <c r="BJ367" s="108"/>
      <c r="BK367" s="108"/>
      <c r="BL367" s="108"/>
      <c r="BM367" s="108"/>
      <c r="BN367" s="108"/>
      <c r="BO367" s="108"/>
      <c r="BP367" s="108"/>
      <c r="BQ367" s="108"/>
      <c r="BR367" s="108"/>
      <c r="BS367" s="108"/>
      <c r="BT367" s="108"/>
      <c r="BU367" s="108"/>
      <c r="BV367" s="108"/>
      <c r="BW367" s="108"/>
      <c r="BX367" s="108"/>
      <c r="BY367" s="108"/>
      <c r="BZ367" s="108"/>
      <c r="CA367" s="108"/>
      <c r="CB367" s="108"/>
      <c r="CC367" s="108"/>
      <c r="CD367" s="108"/>
    </row>
    <row r="368" spans="1:82">
      <c r="A368" s="57"/>
      <c r="B368" s="57"/>
      <c r="C368" s="61"/>
      <c r="D368" s="61"/>
      <c r="E368" s="61"/>
      <c r="F368" s="61"/>
      <c r="G368" s="61"/>
      <c r="H368" s="61"/>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8"/>
      <c r="AY368" s="108"/>
      <c r="AZ368" s="108"/>
      <c r="BA368" s="108"/>
      <c r="BB368" s="108"/>
      <c r="BC368" s="108"/>
      <c r="BD368" s="108"/>
      <c r="BE368" s="108"/>
      <c r="BF368" s="108"/>
      <c r="BG368" s="108"/>
      <c r="BH368" s="108"/>
      <c r="BI368" s="108"/>
      <c r="BJ368" s="108"/>
      <c r="BK368" s="108"/>
      <c r="BL368" s="108"/>
      <c r="BM368" s="108"/>
      <c r="BN368" s="108"/>
      <c r="BO368" s="108"/>
      <c r="BP368" s="108"/>
      <c r="BQ368" s="108"/>
      <c r="BR368" s="108"/>
      <c r="BS368" s="108"/>
      <c r="BT368" s="108"/>
      <c r="BU368" s="108"/>
      <c r="BV368" s="108"/>
      <c r="BW368" s="108"/>
      <c r="BX368" s="108"/>
      <c r="BY368" s="108"/>
      <c r="BZ368" s="108"/>
      <c r="CA368" s="108"/>
      <c r="CB368" s="108"/>
      <c r="CC368" s="108"/>
      <c r="CD368" s="108"/>
    </row>
    <row r="369" spans="1:82">
      <c r="A369" s="337" t="s">
        <v>193</v>
      </c>
      <c r="B369" s="338"/>
      <c r="C369" s="340">
        <v>0.91551985409326953</v>
      </c>
      <c r="D369" s="340">
        <v>0.68630723624327605</v>
      </c>
      <c r="E369" s="340">
        <v>0.57635444268282132</v>
      </c>
      <c r="F369" s="340">
        <v>0.59628669878814855</v>
      </c>
      <c r="G369" s="340">
        <v>0.58778443316761442</v>
      </c>
      <c r="H369" s="340">
        <v>1.0133723013862241</v>
      </c>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8"/>
      <c r="AY369" s="108"/>
      <c r="AZ369" s="108"/>
      <c r="BA369" s="108"/>
      <c r="BB369" s="108"/>
      <c r="BC369" s="108"/>
      <c r="BD369" s="108"/>
      <c r="BE369" s="108"/>
      <c r="BF369" s="108"/>
      <c r="BG369" s="108"/>
      <c r="BH369" s="108"/>
      <c r="BI369" s="108"/>
      <c r="BJ369" s="108"/>
      <c r="BK369" s="108"/>
      <c r="BL369" s="108"/>
      <c r="BM369" s="108"/>
      <c r="BN369" s="108"/>
      <c r="BO369" s="108"/>
      <c r="BP369" s="108"/>
      <c r="BQ369" s="108"/>
      <c r="BR369" s="108"/>
      <c r="BS369" s="108"/>
      <c r="BT369" s="108"/>
      <c r="BU369" s="108"/>
      <c r="BV369" s="108"/>
      <c r="BW369" s="108"/>
      <c r="BX369" s="108"/>
      <c r="BY369" s="108"/>
      <c r="BZ369" s="108"/>
      <c r="CA369" s="108"/>
      <c r="CB369" s="108"/>
      <c r="CC369" s="108"/>
      <c r="CD369" s="108"/>
    </row>
    <row r="370" spans="1:82">
      <c r="A370" s="47" t="s">
        <v>221</v>
      </c>
      <c r="B370" s="47"/>
      <c r="C370" s="58">
        <v>144842017.43936825</v>
      </c>
      <c r="D370" s="58">
        <v>144894842.59809327</v>
      </c>
      <c r="E370" s="58">
        <v>144804721.71425572</v>
      </c>
      <c r="F370" s="58">
        <v>145123752.39651802</v>
      </c>
      <c r="G370" s="58">
        <v>145403395.84926978</v>
      </c>
      <c r="H370" s="58">
        <v>144247500.43232965</v>
      </c>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8"/>
      <c r="AL370" s="108"/>
      <c r="AM370" s="108"/>
      <c r="AN370" s="108"/>
      <c r="AO370" s="108"/>
      <c r="AP370" s="108"/>
      <c r="AQ370" s="108"/>
      <c r="AR370" s="108"/>
      <c r="AS370" s="108"/>
      <c r="AT370" s="108"/>
      <c r="AU370" s="108"/>
      <c r="AV370" s="108"/>
      <c r="AW370" s="108"/>
      <c r="AX370" s="108"/>
      <c r="AY370" s="108"/>
      <c r="AZ370" s="108"/>
      <c r="BA370" s="108"/>
      <c r="BB370" s="108"/>
      <c r="BC370" s="108"/>
      <c r="BD370" s="108"/>
      <c r="BE370" s="108"/>
      <c r="BF370" s="108"/>
      <c r="BG370" s="108"/>
      <c r="BH370" s="108"/>
      <c r="BI370" s="108"/>
      <c r="BJ370" s="108"/>
      <c r="BK370" s="108"/>
      <c r="BL370" s="108"/>
      <c r="BM370" s="108"/>
      <c r="BN370" s="108"/>
      <c r="BO370" s="108"/>
      <c r="BP370" s="108"/>
      <c r="BQ370" s="108"/>
      <c r="BR370" s="108"/>
      <c r="BS370" s="108"/>
      <c r="BT370" s="108"/>
      <c r="BU370" s="108"/>
      <c r="BV370" s="108"/>
      <c r="BW370" s="108"/>
      <c r="BX370" s="108"/>
      <c r="BY370" s="108"/>
      <c r="BZ370" s="108"/>
      <c r="CA370" s="108"/>
      <c r="CB370" s="108"/>
      <c r="CC370" s="108"/>
      <c r="CD370" s="108"/>
    </row>
    <row r="371" spans="1:82">
      <c r="A371" s="47" t="s">
        <v>194</v>
      </c>
      <c r="B371" s="47"/>
      <c r="C371" s="58">
        <v>150062994.55275998</v>
      </c>
      <c r="D371" s="58">
        <v>149398381.68027827</v>
      </c>
      <c r="E371" s="58">
        <v>149329767.61362007</v>
      </c>
      <c r="F371" s="58">
        <v>150297743.02593005</v>
      </c>
      <c r="G371" s="58">
        <v>148857385.43509009</v>
      </c>
      <c r="H371" s="58">
        <v>149108630.64647284</v>
      </c>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8"/>
      <c r="AY371" s="108"/>
      <c r="AZ371" s="108"/>
      <c r="BA371" s="108"/>
      <c r="BB371" s="108"/>
      <c r="BC371" s="108"/>
      <c r="BD371" s="108"/>
      <c r="BE371" s="108"/>
      <c r="BF371" s="108"/>
      <c r="BG371" s="108"/>
      <c r="BH371" s="108"/>
      <c r="BI371" s="108"/>
      <c r="BJ371" s="108"/>
      <c r="BK371" s="108"/>
      <c r="BL371" s="108"/>
      <c r="BM371" s="108"/>
      <c r="BN371" s="108"/>
      <c r="BO371" s="108"/>
      <c r="BP371" s="108"/>
      <c r="BQ371" s="108"/>
      <c r="BR371" s="108"/>
      <c r="BS371" s="108"/>
      <c r="BT371" s="108"/>
      <c r="BU371" s="108"/>
      <c r="BV371" s="108"/>
      <c r="BW371" s="108"/>
      <c r="BX371" s="108"/>
      <c r="BY371" s="108"/>
      <c r="BZ371" s="108"/>
      <c r="CA371" s="108"/>
      <c r="CB371" s="108"/>
      <c r="CC371" s="108"/>
      <c r="CD371" s="108"/>
    </row>
    <row r="372" spans="1:82">
      <c r="A372" s="47" t="s">
        <v>195</v>
      </c>
      <c r="B372" s="47"/>
      <c r="C372" s="58">
        <v>157652540.54345247</v>
      </c>
      <c r="D372" s="58">
        <v>157293851.71638677</v>
      </c>
      <c r="E372" s="58">
        <v>156758991.77848038</v>
      </c>
      <c r="F372" s="58">
        <v>157227456.49282819</v>
      </c>
      <c r="G372" s="58">
        <v>158476972.06366485</v>
      </c>
      <c r="H372" s="58">
        <v>156711986.53057364</v>
      </c>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108"/>
      <c r="AI372" s="108"/>
      <c r="AJ372" s="108"/>
      <c r="AK372" s="108"/>
      <c r="AL372" s="108"/>
      <c r="AM372" s="108"/>
      <c r="AN372" s="108"/>
      <c r="AO372" s="108"/>
      <c r="AP372" s="108"/>
      <c r="AQ372" s="108"/>
      <c r="AR372" s="108"/>
      <c r="AS372" s="108"/>
      <c r="AT372" s="108"/>
      <c r="AU372" s="108"/>
      <c r="AV372" s="108"/>
      <c r="AW372" s="108"/>
      <c r="AX372" s="108"/>
      <c r="AY372" s="108"/>
      <c r="AZ372" s="108"/>
      <c r="BA372" s="108"/>
      <c r="BB372" s="108"/>
      <c r="BC372" s="108"/>
      <c r="BD372" s="108"/>
      <c r="BE372" s="108"/>
      <c r="BF372" s="108"/>
      <c r="BG372" s="108"/>
      <c r="BH372" s="108"/>
      <c r="BI372" s="108"/>
      <c r="BJ372" s="108"/>
      <c r="BK372" s="108"/>
      <c r="BL372" s="108"/>
      <c r="BM372" s="108"/>
      <c r="BN372" s="108"/>
      <c r="BO372" s="108"/>
      <c r="BP372" s="108"/>
      <c r="BQ372" s="108"/>
      <c r="BR372" s="108"/>
      <c r="BS372" s="108"/>
      <c r="BT372" s="108"/>
      <c r="BU372" s="108"/>
      <c r="BV372" s="108"/>
      <c r="BW372" s="108"/>
      <c r="BX372" s="108"/>
      <c r="BY372" s="108"/>
      <c r="BZ372" s="108"/>
      <c r="CA372" s="108"/>
      <c r="CB372" s="108"/>
      <c r="CC372" s="108"/>
      <c r="CD372" s="108"/>
    </row>
    <row r="373" spans="1:82">
      <c r="A373" s="47" t="s">
        <v>196</v>
      </c>
      <c r="B373" s="47"/>
      <c r="C373" s="67">
        <v>8.871883671823964</v>
      </c>
      <c r="D373" s="67">
        <v>3.0816968522345536</v>
      </c>
      <c r="E373" s="67">
        <v>2.6886570727165608</v>
      </c>
      <c r="F373" s="67">
        <v>6.4151899911929737</v>
      </c>
      <c r="G373" s="67">
        <v>6.7575039305418203</v>
      </c>
      <c r="H373" s="67">
        <v>-3.5543709795879401</v>
      </c>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108"/>
      <c r="AI373" s="108"/>
      <c r="AJ373" s="108"/>
      <c r="AK373" s="108"/>
      <c r="AL373" s="108"/>
      <c r="AM373" s="108"/>
      <c r="AN373" s="108"/>
      <c r="AO373" s="108"/>
      <c r="AP373" s="108"/>
      <c r="AQ373" s="108"/>
      <c r="AR373" s="108"/>
      <c r="AS373" s="108"/>
      <c r="AT373" s="108"/>
      <c r="AU373" s="108"/>
      <c r="AV373" s="108"/>
      <c r="AW373" s="108"/>
      <c r="AX373" s="108"/>
      <c r="AY373" s="108"/>
      <c r="AZ373" s="108"/>
      <c r="BA373" s="108"/>
      <c r="BB373" s="108"/>
      <c r="BC373" s="108"/>
      <c r="BD373" s="108"/>
      <c r="BE373" s="108"/>
      <c r="BF373" s="108"/>
      <c r="BG373" s="108"/>
      <c r="BH373" s="108"/>
      <c r="BI373" s="108"/>
      <c r="BJ373" s="108"/>
      <c r="BK373" s="108"/>
      <c r="BL373" s="108"/>
      <c r="BM373" s="108"/>
      <c r="BN373" s="108"/>
      <c r="BO373" s="108"/>
      <c r="BP373" s="108"/>
      <c r="BQ373" s="108"/>
      <c r="BR373" s="108"/>
      <c r="BS373" s="108"/>
      <c r="BT373" s="108"/>
      <c r="BU373" s="108"/>
      <c r="BV373" s="108"/>
      <c r="BW373" s="108"/>
      <c r="BX373" s="108"/>
      <c r="BY373" s="108"/>
      <c r="BZ373" s="108"/>
      <c r="CA373" s="108"/>
      <c r="CB373" s="108"/>
      <c r="CC373" s="108"/>
      <c r="CD373" s="108"/>
    </row>
    <row r="374" spans="1:82">
      <c r="A374" s="47" t="s">
        <v>363</v>
      </c>
      <c r="B374" s="47"/>
      <c r="C374" s="59">
        <v>8541186.4636051413</v>
      </c>
      <c r="D374" s="59">
        <v>8781978.7432387583</v>
      </c>
      <c r="E374" s="59">
        <v>8781978.7432387583</v>
      </c>
      <c r="F374" s="59">
        <v>8898909.90005037</v>
      </c>
      <c r="G374" s="59">
        <v>8958010.7449051067</v>
      </c>
      <c r="H374" s="59">
        <v>8889455.5253382437</v>
      </c>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8"/>
      <c r="AL374" s="108"/>
      <c r="AM374" s="108"/>
      <c r="AN374" s="108"/>
      <c r="AO374" s="108"/>
      <c r="AP374" s="108"/>
      <c r="AQ374" s="108"/>
      <c r="AR374" s="108"/>
      <c r="AS374" s="108"/>
      <c r="AT374" s="108"/>
      <c r="AU374" s="108"/>
      <c r="AV374" s="108"/>
      <c r="AW374" s="108"/>
      <c r="AX374" s="108"/>
      <c r="AY374" s="108"/>
      <c r="AZ374" s="108"/>
      <c r="BA374" s="108"/>
      <c r="BB374" s="108"/>
      <c r="BC374" s="108"/>
      <c r="BD374" s="108"/>
      <c r="BE374" s="108"/>
      <c r="BF374" s="108"/>
      <c r="BG374" s="108"/>
      <c r="BH374" s="108"/>
      <c r="BI374" s="108"/>
      <c r="BJ374" s="108"/>
      <c r="BK374" s="108"/>
      <c r="BL374" s="108"/>
      <c r="BM374" s="108"/>
      <c r="BN374" s="108"/>
      <c r="BO374" s="108"/>
      <c r="BP374" s="108"/>
      <c r="BQ374" s="108"/>
      <c r="BR374" s="108"/>
      <c r="BS374" s="108"/>
      <c r="BT374" s="108"/>
      <c r="BU374" s="108"/>
      <c r="BV374" s="108"/>
      <c r="BW374" s="108"/>
      <c r="BX374" s="108"/>
      <c r="BY374" s="108"/>
      <c r="BZ374" s="108"/>
      <c r="CA374" s="108"/>
      <c r="CB374" s="108"/>
      <c r="CC374" s="108"/>
      <c r="CD374" s="108"/>
    </row>
    <row r="375" spans="1:82">
      <c r="A375" s="47" t="s">
        <v>197</v>
      </c>
      <c r="B375" s="47"/>
      <c r="C375" s="59">
        <v>67087469.624109104</v>
      </c>
      <c r="D375" s="59">
        <v>68033927.42431426</v>
      </c>
      <c r="E375" s="59">
        <v>68033927.42431426</v>
      </c>
      <c r="F375" s="59">
        <v>67193307.846189439</v>
      </c>
      <c r="G375" s="59">
        <v>70401102.032592028</v>
      </c>
      <c r="H375" s="59">
        <v>71546478.391298756</v>
      </c>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8"/>
      <c r="AL375" s="108"/>
      <c r="AM375" s="108"/>
      <c r="AN375" s="108"/>
      <c r="AO375" s="108"/>
      <c r="AP375" s="108"/>
      <c r="AQ375" s="108"/>
      <c r="AR375" s="108"/>
      <c r="AS375" s="108"/>
      <c r="AT375" s="108"/>
      <c r="AU375" s="108"/>
      <c r="AV375" s="108"/>
      <c r="AW375" s="108"/>
      <c r="AX375" s="108"/>
      <c r="AY375" s="108"/>
      <c r="AZ375" s="108"/>
      <c r="BA375" s="108"/>
      <c r="BB375" s="108"/>
      <c r="BC375" s="108"/>
      <c r="BD375" s="108"/>
      <c r="BE375" s="108"/>
      <c r="BF375" s="108"/>
      <c r="BG375" s="108"/>
      <c r="BH375" s="108"/>
      <c r="BI375" s="108"/>
      <c r="BJ375" s="108"/>
      <c r="BK375" s="108"/>
      <c r="BL375" s="108"/>
      <c r="BM375" s="108"/>
      <c r="BN375" s="108"/>
      <c r="BO375" s="108"/>
      <c r="BP375" s="108"/>
      <c r="BQ375" s="108"/>
      <c r="BR375" s="108"/>
      <c r="BS375" s="108"/>
      <c r="BT375" s="108"/>
      <c r="BU375" s="108"/>
      <c r="BV375" s="108"/>
      <c r="BW375" s="108"/>
      <c r="BX375" s="108"/>
      <c r="BY375" s="108"/>
      <c r="BZ375" s="108"/>
      <c r="CA375" s="108"/>
      <c r="CB375" s="108"/>
      <c r="CC375" s="108"/>
      <c r="CD375" s="108"/>
    </row>
    <row r="376" spans="1:82">
      <c r="A376" s="64"/>
      <c r="B376" s="64"/>
      <c r="C376" s="60"/>
      <c r="D376" s="60"/>
      <c r="E376" s="60"/>
      <c r="F376" s="60"/>
      <c r="G376" s="60"/>
      <c r="H376" s="60"/>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108"/>
      <c r="AI376" s="108"/>
      <c r="AJ376" s="108"/>
      <c r="AK376" s="108"/>
      <c r="AL376" s="108"/>
      <c r="AM376" s="108"/>
      <c r="AN376" s="108"/>
      <c r="AO376" s="108"/>
      <c r="AP376" s="108"/>
      <c r="AQ376" s="108"/>
      <c r="AR376" s="108"/>
      <c r="AS376" s="108"/>
      <c r="AT376" s="108"/>
      <c r="AU376" s="108"/>
      <c r="AV376" s="108"/>
      <c r="AW376" s="108"/>
      <c r="AX376" s="108"/>
      <c r="AY376" s="108"/>
      <c r="AZ376" s="108"/>
      <c r="BA376" s="108"/>
      <c r="BB376" s="108"/>
      <c r="BC376" s="108"/>
      <c r="BD376" s="108"/>
      <c r="BE376" s="108"/>
      <c r="BF376" s="108"/>
      <c r="BG376" s="108"/>
      <c r="BH376" s="108"/>
      <c r="BI376" s="108"/>
      <c r="BJ376" s="108"/>
      <c r="BK376" s="108"/>
      <c r="BL376" s="108"/>
      <c r="BM376" s="108"/>
      <c r="BN376" s="108"/>
      <c r="BO376" s="108"/>
      <c r="BP376" s="108"/>
      <c r="BQ376" s="108"/>
      <c r="BR376" s="108"/>
      <c r="BS376" s="108"/>
      <c r="BT376" s="108"/>
      <c r="BU376" s="108"/>
      <c r="BV376" s="108"/>
      <c r="BW376" s="108"/>
      <c r="BX376" s="108"/>
      <c r="BY376" s="108"/>
      <c r="BZ376" s="108"/>
      <c r="CA376" s="108"/>
      <c r="CB376" s="108"/>
      <c r="CC376" s="108"/>
      <c r="CD376" s="108"/>
    </row>
    <row r="377" spans="1:82">
      <c r="A377" s="339" t="s">
        <v>9</v>
      </c>
      <c r="B377" s="339"/>
      <c r="C377" s="341" t="s">
        <v>421</v>
      </c>
      <c r="D377" s="341" t="s">
        <v>396</v>
      </c>
      <c r="E377" s="341" t="s">
        <v>397</v>
      </c>
      <c r="F377" s="341" t="s">
        <v>360</v>
      </c>
      <c r="G377" s="341" t="s">
        <v>347</v>
      </c>
      <c r="H377" s="341" t="s">
        <v>292</v>
      </c>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108"/>
      <c r="AI377" s="108"/>
      <c r="AJ377" s="108"/>
      <c r="AK377" s="108"/>
      <c r="AL377" s="108"/>
      <c r="AM377" s="108"/>
      <c r="AN377" s="108"/>
      <c r="AO377" s="108"/>
      <c r="AP377" s="108"/>
      <c r="AQ377" s="108"/>
      <c r="AR377" s="108"/>
      <c r="AS377" s="108"/>
      <c r="AT377" s="108"/>
      <c r="AU377" s="108"/>
      <c r="AV377" s="108"/>
      <c r="AW377" s="108"/>
      <c r="AX377" s="108"/>
      <c r="AY377" s="108"/>
      <c r="AZ377" s="108"/>
      <c r="BA377" s="108"/>
      <c r="BB377" s="108"/>
      <c r="BC377" s="108"/>
      <c r="BD377" s="108"/>
      <c r="BE377" s="108"/>
      <c r="BF377" s="108"/>
      <c r="BG377" s="108"/>
      <c r="BH377" s="108"/>
      <c r="BI377" s="108"/>
      <c r="BJ377" s="108"/>
      <c r="BK377" s="108"/>
      <c r="BL377" s="108"/>
      <c r="BM377" s="108"/>
      <c r="BN377" s="108"/>
      <c r="BO377" s="108"/>
      <c r="BP377" s="108"/>
      <c r="BQ377" s="108"/>
      <c r="BR377" s="108"/>
      <c r="BS377" s="108"/>
      <c r="BT377" s="108"/>
      <c r="BU377" s="108"/>
      <c r="BV377" s="108"/>
      <c r="BW377" s="108"/>
      <c r="BX377" s="108"/>
      <c r="BY377" s="108"/>
      <c r="BZ377" s="108"/>
      <c r="CA377" s="108"/>
      <c r="CB377" s="108"/>
      <c r="CC377" s="108"/>
      <c r="CD377" s="108"/>
    </row>
    <row r="378" spans="1:82">
      <c r="A378" s="335" t="s">
        <v>247</v>
      </c>
      <c r="B378" s="345"/>
      <c r="C378" s="350"/>
      <c r="D378" s="350"/>
      <c r="E378" s="350"/>
      <c r="F378" s="350"/>
      <c r="G378" s="350"/>
      <c r="H378" s="350"/>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108"/>
      <c r="AI378" s="108"/>
      <c r="AJ378" s="108"/>
      <c r="AK378" s="108"/>
      <c r="AL378" s="108"/>
      <c r="AM378" s="108"/>
      <c r="AN378" s="108"/>
      <c r="AO378" s="108"/>
      <c r="AP378" s="108"/>
      <c r="AQ378" s="108"/>
      <c r="AR378" s="108"/>
      <c r="AS378" s="108"/>
      <c r="AT378" s="108"/>
      <c r="AU378" s="108"/>
      <c r="AV378" s="108"/>
      <c r="AW378" s="108"/>
      <c r="AX378" s="108"/>
      <c r="AY378" s="108"/>
      <c r="AZ378" s="108"/>
      <c r="BA378" s="108"/>
      <c r="BB378" s="108"/>
      <c r="BC378" s="108"/>
      <c r="BD378" s="108"/>
      <c r="BE378" s="108"/>
      <c r="BF378" s="108"/>
      <c r="BG378" s="108"/>
      <c r="BH378" s="108"/>
      <c r="BI378" s="108"/>
      <c r="BJ378" s="108"/>
      <c r="BK378" s="108"/>
      <c r="BL378" s="108"/>
      <c r="BM378" s="108"/>
      <c r="BN378" s="108"/>
      <c r="BO378" s="108"/>
      <c r="BP378" s="108"/>
      <c r="BQ378" s="108"/>
      <c r="BR378" s="108"/>
      <c r="BS378" s="108"/>
      <c r="BT378" s="108"/>
      <c r="BU378" s="108"/>
      <c r="BV378" s="108"/>
      <c r="BW378" s="108"/>
      <c r="BX378" s="108"/>
      <c r="BY378" s="108"/>
      <c r="BZ378" s="108"/>
      <c r="CA378" s="108"/>
      <c r="CB378" s="108"/>
      <c r="CC378" s="108"/>
      <c r="CD378" s="108"/>
    </row>
    <row r="379" spans="1:82">
      <c r="A379" s="53" t="s">
        <v>32</v>
      </c>
      <c r="B379" s="53"/>
      <c r="C379" s="61">
        <v>998820.76384963398</v>
      </c>
      <c r="D379" s="61">
        <v>3737775.2001015041</v>
      </c>
      <c r="E379" s="61">
        <v>1000907.320707712</v>
      </c>
      <c r="F379" s="61">
        <v>932397.88022359996</v>
      </c>
      <c r="G379" s="61">
        <v>933133.35108391696</v>
      </c>
      <c r="H379" s="61">
        <v>871336.64808627497</v>
      </c>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108"/>
      <c r="AI379" s="108"/>
      <c r="AJ379" s="108"/>
      <c r="AK379" s="108"/>
      <c r="AL379" s="108"/>
      <c r="AM379" s="108"/>
      <c r="AN379" s="108"/>
      <c r="AO379" s="108"/>
      <c r="AP379" s="108"/>
      <c r="AQ379" s="108"/>
      <c r="AR379" s="108"/>
      <c r="AS379" s="108"/>
      <c r="AT379" s="108"/>
      <c r="AU379" s="108"/>
      <c r="AV379" s="108"/>
      <c r="AW379" s="108"/>
      <c r="AX379" s="108"/>
      <c r="AY379" s="108"/>
      <c r="AZ379" s="108"/>
      <c r="BA379" s="108"/>
      <c r="BB379" s="108"/>
      <c r="BC379" s="108"/>
      <c r="BD379" s="108"/>
      <c r="BE379" s="108"/>
      <c r="BF379" s="108"/>
      <c r="BG379" s="108"/>
      <c r="BH379" s="108"/>
      <c r="BI379" s="108"/>
      <c r="BJ379" s="108"/>
      <c r="BK379" s="108"/>
      <c r="BL379" s="108"/>
      <c r="BM379" s="108"/>
      <c r="BN379" s="108"/>
      <c r="BO379" s="108"/>
      <c r="BP379" s="108"/>
      <c r="BQ379" s="108"/>
      <c r="BR379" s="108"/>
      <c r="BS379" s="108"/>
      <c r="BT379" s="108"/>
      <c r="BU379" s="108"/>
      <c r="BV379" s="108"/>
      <c r="BW379" s="108"/>
      <c r="BX379" s="108"/>
      <c r="BY379" s="108"/>
      <c r="BZ379" s="108"/>
      <c r="CA379" s="108"/>
      <c r="CB379" s="108"/>
      <c r="CC379" s="108"/>
      <c r="CD379" s="108"/>
    </row>
    <row r="380" spans="1:82">
      <c r="A380" s="55" t="s">
        <v>33</v>
      </c>
      <c r="B380" s="55"/>
      <c r="C380" s="63">
        <v>-922299.13071541896</v>
      </c>
      <c r="D380" s="63">
        <v>-2583217.627141118</v>
      </c>
      <c r="E380" s="63">
        <v>-579214.66589405097</v>
      </c>
      <c r="F380" s="63">
        <v>-559305.14586908405</v>
      </c>
      <c r="G380" s="63">
        <v>-551051.83078865195</v>
      </c>
      <c r="H380" s="63">
        <v>-893645.98458933097</v>
      </c>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8"/>
      <c r="AL380" s="108"/>
      <c r="AM380" s="108"/>
      <c r="AN380" s="108"/>
      <c r="AO380" s="108"/>
      <c r="AP380" s="108"/>
      <c r="AQ380" s="108"/>
      <c r="AR380" s="108"/>
      <c r="AS380" s="108"/>
      <c r="AT380" s="108"/>
      <c r="AU380" s="108"/>
      <c r="AV380" s="108"/>
      <c r="AW380" s="108"/>
      <c r="AX380" s="108"/>
      <c r="AY380" s="108"/>
      <c r="AZ380" s="108"/>
      <c r="BA380" s="108"/>
      <c r="BB380" s="108"/>
      <c r="BC380" s="108"/>
      <c r="BD380" s="108"/>
      <c r="BE380" s="108"/>
      <c r="BF380" s="108"/>
      <c r="BG380" s="108"/>
      <c r="BH380" s="108"/>
      <c r="BI380" s="108"/>
      <c r="BJ380" s="108"/>
      <c r="BK380" s="108"/>
      <c r="BL380" s="108"/>
      <c r="BM380" s="108"/>
      <c r="BN380" s="108"/>
      <c r="BO380" s="108"/>
      <c r="BP380" s="108"/>
      <c r="BQ380" s="108"/>
      <c r="BR380" s="108"/>
      <c r="BS380" s="108"/>
      <c r="BT380" s="108"/>
      <c r="BU380" s="108"/>
      <c r="BV380" s="108"/>
      <c r="BW380" s="108"/>
      <c r="BX380" s="108"/>
      <c r="BY380" s="108"/>
      <c r="BZ380" s="108"/>
      <c r="CA380" s="108"/>
      <c r="CB380" s="108"/>
      <c r="CC380" s="108"/>
      <c r="CD380" s="108"/>
    </row>
    <row r="381" spans="1:82">
      <c r="A381" s="53" t="s">
        <v>34</v>
      </c>
      <c r="B381" s="53"/>
      <c r="C381" s="61">
        <v>76521.633134214993</v>
      </c>
      <c r="D381" s="61">
        <v>1154557.5729603861</v>
      </c>
      <c r="E381" s="61">
        <v>421692.65481366101</v>
      </c>
      <c r="F381" s="61">
        <v>373092.73435451603</v>
      </c>
      <c r="G381" s="61">
        <v>382081.52029526501</v>
      </c>
      <c r="H381" s="61">
        <v>-22309.336503056002</v>
      </c>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8"/>
      <c r="AL381" s="108"/>
      <c r="AM381" s="108"/>
      <c r="AN381" s="108"/>
      <c r="AO381" s="108"/>
      <c r="AP381" s="108"/>
      <c r="AQ381" s="108"/>
      <c r="AR381" s="108"/>
      <c r="AS381" s="108"/>
      <c r="AT381" s="108"/>
      <c r="AU381" s="108"/>
      <c r="AV381" s="108"/>
      <c r="AW381" s="108"/>
      <c r="AX381" s="108"/>
      <c r="AY381" s="108"/>
      <c r="AZ381" s="108"/>
      <c r="BA381" s="108"/>
      <c r="BB381" s="108"/>
      <c r="BC381" s="108"/>
      <c r="BD381" s="108"/>
      <c r="BE381" s="108"/>
      <c r="BF381" s="108"/>
      <c r="BG381" s="108"/>
      <c r="BH381" s="108"/>
      <c r="BI381" s="108"/>
      <c r="BJ381" s="108"/>
      <c r="BK381" s="108"/>
      <c r="BL381" s="108"/>
      <c r="BM381" s="108"/>
      <c r="BN381" s="108"/>
      <c r="BO381" s="108"/>
      <c r="BP381" s="108"/>
      <c r="BQ381" s="108"/>
      <c r="BR381" s="108"/>
      <c r="BS381" s="108"/>
      <c r="BT381" s="108"/>
      <c r="BU381" s="108"/>
      <c r="BV381" s="108"/>
      <c r="BW381" s="108"/>
      <c r="BX381" s="108"/>
      <c r="BY381" s="108"/>
      <c r="BZ381" s="108"/>
      <c r="CA381" s="108"/>
      <c r="CB381" s="108"/>
      <c r="CC381" s="108"/>
      <c r="CD381" s="108"/>
    </row>
    <row r="382" spans="1:82">
      <c r="A382" s="47" t="s">
        <v>152</v>
      </c>
      <c r="B382" s="55"/>
      <c r="C382" s="63">
        <v>-33197.823047270998</v>
      </c>
      <c r="D382" s="63">
        <v>-46624.326397101002</v>
      </c>
      <c r="E382" s="63">
        <v>-9697.6752395219992</v>
      </c>
      <c r="F382" s="63">
        <v>-24143.617748406999</v>
      </c>
      <c r="G382" s="63">
        <v>-24832.646532752999</v>
      </c>
      <c r="H382" s="63">
        <v>12049.613123581001</v>
      </c>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8"/>
      <c r="AL382" s="108"/>
      <c r="AM382" s="108"/>
      <c r="AN382" s="108"/>
      <c r="AO382" s="108"/>
      <c r="AP382" s="108"/>
      <c r="AQ382" s="108"/>
      <c r="AR382" s="108"/>
      <c r="AS382" s="108"/>
      <c r="AT382" s="108"/>
      <c r="AU382" s="108"/>
      <c r="AV382" s="108"/>
      <c r="AW382" s="108"/>
      <c r="AX382" s="108"/>
      <c r="AY382" s="108"/>
      <c r="AZ382" s="108"/>
      <c r="BA382" s="108"/>
      <c r="BB382" s="108"/>
      <c r="BC382" s="108"/>
      <c r="BD382" s="108"/>
      <c r="BE382" s="108"/>
      <c r="BF382" s="108"/>
      <c r="BG382" s="108"/>
      <c r="BH382" s="108"/>
      <c r="BI382" s="108"/>
      <c r="BJ382" s="108"/>
      <c r="BK382" s="108"/>
      <c r="BL382" s="108"/>
      <c r="BM382" s="108"/>
      <c r="BN382" s="108"/>
      <c r="BO382" s="108"/>
      <c r="BP382" s="108"/>
      <c r="BQ382" s="108"/>
      <c r="BR382" s="108"/>
      <c r="BS382" s="108"/>
      <c r="BT382" s="108"/>
      <c r="BU382" s="108"/>
      <c r="BV382" s="108"/>
      <c r="BW382" s="108"/>
      <c r="BX382" s="108"/>
      <c r="BY382" s="108"/>
      <c r="BZ382" s="108"/>
      <c r="CA382" s="108"/>
      <c r="CB382" s="108"/>
      <c r="CC382" s="108"/>
      <c r="CD382" s="108"/>
    </row>
    <row r="383" spans="1:82">
      <c r="A383" s="53" t="s">
        <v>36</v>
      </c>
      <c r="B383" s="53"/>
      <c r="C383" s="61">
        <v>43323.810086944002</v>
      </c>
      <c r="D383" s="61">
        <v>1107933.2465632849</v>
      </c>
      <c r="E383" s="61">
        <v>411994.979574139</v>
      </c>
      <c r="F383" s="61">
        <v>348949.11660610902</v>
      </c>
      <c r="G383" s="61">
        <v>357248.873762512</v>
      </c>
      <c r="H383" s="61">
        <v>-10259.723379474999</v>
      </c>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8"/>
      <c r="BR383" s="108"/>
      <c r="BS383" s="108"/>
      <c r="BT383" s="108"/>
      <c r="BU383" s="108"/>
      <c r="BV383" s="108"/>
      <c r="BW383" s="108"/>
      <c r="BX383" s="108"/>
      <c r="BY383" s="108"/>
      <c r="BZ383" s="108"/>
      <c r="CA383" s="108"/>
      <c r="CB383" s="108"/>
      <c r="CC383" s="108"/>
      <c r="CD383" s="108"/>
    </row>
    <row r="384" spans="1:82">
      <c r="A384" s="47" t="s">
        <v>81</v>
      </c>
      <c r="B384" s="47"/>
      <c r="C384" s="63">
        <v>2262.4703333460002</v>
      </c>
      <c r="D384" s="63">
        <v>22839.654968511</v>
      </c>
      <c r="E384" s="63">
        <v>976.95069079799998</v>
      </c>
      <c r="F384" s="63">
        <v>2040.0472482390001</v>
      </c>
      <c r="G384" s="63">
        <v>1234.461861191</v>
      </c>
      <c r="H384" s="63">
        <v>18588.195168283</v>
      </c>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8"/>
      <c r="AL384" s="108"/>
      <c r="AM384" s="108"/>
      <c r="AN384" s="108"/>
      <c r="AO384" s="108"/>
      <c r="AP384" s="108"/>
      <c r="AQ384" s="108"/>
      <c r="AR384" s="108"/>
      <c r="AS384" s="108"/>
      <c r="AT384" s="108"/>
      <c r="AU384" s="108"/>
      <c r="AV384" s="108"/>
      <c r="AW384" s="108"/>
      <c r="AX384" s="108"/>
      <c r="AY384" s="108"/>
      <c r="AZ384" s="108"/>
      <c r="BA384" s="108"/>
      <c r="BB384" s="108"/>
      <c r="BC384" s="108"/>
      <c r="BD384" s="108"/>
      <c r="BE384" s="108"/>
      <c r="BF384" s="108"/>
      <c r="BG384" s="108"/>
      <c r="BH384" s="108"/>
      <c r="BI384" s="108"/>
      <c r="BJ384" s="108"/>
      <c r="BK384" s="108"/>
      <c r="BL384" s="108"/>
      <c r="BM384" s="108"/>
      <c r="BN384" s="108"/>
      <c r="BO384" s="108"/>
      <c r="BP384" s="108"/>
      <c r="BQ384" s="108"/>
      <c r="BR384" s="108"/>
      <c r="BS384" s="108"/>
      <c r="BT384" s="108"/>
      <c r="BU384" s="108"/>
      <c r="BV384" s="108"/>
      <c r="BW384" s="108"/>
      <c r="BX384" s="108"/>
      <c r="BY384" s="108"/>
      <c r="BZ384" s="108"/>
      <c r="CA384" s="108"/>
      <c r="CB384" s="108"/>
      <c r="CC384" s="108"/>
      <c r="CD384" s="108"/>
    </row>
    <row r="385" spans="1:82">
      <c r="A385" s="55" t="s">
        <v>37</v>
      </c>
      <c r="B385" s="55"/>
      <c r="C385" s="63">
        <v>1217.0436767260001</v>
      </c>
      <c r="D385" s="63">
        <v>1314.4713253970001</v>
      </c>
      <c r="E385" s="63">
        <v>1102.8526534130001</v>
      </c>
      <c r="F385" s="63">
        <v>1612.3778700559999</v>
      </c>
      <c r="G385" s="63">
        <v>4.9407287149999997</v>
      </c>
      <c r="H385" s="63">
        <v>-1405.6999267870001</v>
      </c>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108"/>
      <c r="AI385" s="108"/>
      <c r="AJ385" s="108"/>
      <c r="AK385" s="108"/>
      <c r="AL385" s="108"/>
      <c r="AM385" s="108"/>
      <c r="AN385" s="108"/>
      <c r="AO385" s="108"/>
      <c r="AP385" s="108"/>
      <c r="AQ385" s="108"/>
      <c r="AR385" s="108"/>
      <c r="AS385" s="108"/>
      <c r="AT385" s="108"/>
      <c r="AU385" s="108"/>
      <c r="AV385" s="108"/>
      <c r="AW385" s="108"/>
      <c r="AX385" s="108"/>
      <c r="AY385" s="108"/>
      <c r="AZ385" s="108"/>
      <c r="BA385" s="108"/>
      <c r="BB385" s="108"/>
      <c r="BC385" s="108"/>
      <c r="BD385" s="108"/>
      <c r="BE385" s="108"/>
      <c r="BF385" s="108"/>
      <c r="BG385" s="108"/>
      <c r="BH385" s="108"/>
      <c r="BI385" s="108"/>
      <c r="BJ385" s="108"/>
      <c r="BK385" s="108"/>
      <c r="BL385" s="108"/>
      <c r="BM385" s="108"/>
      <c r="BN385" s="108"/>
      <c r="BO385" s="108"/>
      <c r="BP385" s="108"/>
      <c r="BQ385" s="108"/>
      <c r="BR385" s="108"/>
      <c r="BS385" s="108"/>
      <c r="BT385" s="108"/>
      <c r="BU385" s="108"/>
      <c r="BV385" s="108"/>
      <c r="BW385" s="108"/>
      <c r="BX385" s="108"/>
      <c r="BY385" s="108"/>
      <c r="BZ385" s="108"/>
      <c r="CA385" s="108"/>
      <c r="CB385" s="108"/>
      <c r="CC385" s="108"/>
      <c r="CD385" s="108"/>
    </row>
    <row r="386" spans="1:82">
      <c r="A386" s="53" t="s">
        <v>38</v>
      </c>
      <c r="B386" s="53"/>
      <c r="C386" s="61">
        <v>46803.324097015997</v>
      </c>
      <c r="D386" s="61">
        <v>1132087.372857193</v>
      </c>
      <c r="E386" s="61">
        <v>414074.78291835001</v>
      </c>
      <c r="F386" s="61">
        <v>352601.54172440403</v>
      </c>
      <c r="G386" s="61">
        <v>358488.276352418</v>
      </c>
      <c r="H386" s="61">
        <v>6922.7718620209998</v>
      </c>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108"/>
      <c r="AI386" s="108"/>
      <c r="AJ386" s="108"/>
      <c r="AK386" s="108"/>
      <c r="AL386" s="108"/>
      <c r="AM386" s="108"/>
      <c r="AN386" s="108"/>
      <c r="AO386" s="108"/>
      <c r="AP386" s="108"/>
      <c r="AQ386" s="108"/>
      <c r="AR386" s="108"/>
      <c r="AS386" s="108"/>
      <c r="AT386" s="108"/>
      <c r="AU386" s="108"/>
      <c r="AV386" s="108"/>
      <c r="AW386" s="108"/>
      <c r="AX386" s="108"/>
      <c r="AY386" s="108"/>
      <c r="AZ386" s="108"/>
      <c r="BA386" s="108"/>
      <c r="BB386" s="108"/>
      <c r="BC386" s="108"/>
      <c r="BD386" s="108"/>
      <c r="BE386" s="108"/>
      <c r="BF386" s="108"/>
      <c r="BG386" s="108"/>
      <c r="BH386" s="108"/>
      <c r="BI386" s="108"/>
      <c r="BJ386" s="108"/>
      <c r="BK386" s="108"/>
      <c r="BL386" s="108"/>
      <c r="BM386" s="108"/>
      <c r="BN386" s="108"/>
      <c r="BO386" s="108"/>
      <c r="BP386" s="108"/>
      <c r="BQ386" s="108"/>
      <c r="BR386" s="108"/>
      <c r="BS386" s="108"/>
      <c r="BT386" s="108"/>
      <c r="BU386" s="108"/>
      <c r="BV386" s="108"/>
      <c r="BW386" s="108"/>
      <c r="BX386" s="108"/>
      <c r="BY386" s="108"/>
      <c r="BZ386" s="108"/>
      <c r="CA386" s="108"/>
      <c r="CB386" s="108"/>
      <c r="CC386" s="108"/>
      <c r="CD386" s="108"/>
    </row>
    <row r="387" spans="1:82">
      <c r="A387" s="57"/>
      <c r="B387" s="57"/>
      <c r="C387" s="61"/>
      <c r="D387" s="61"/>
      <c r="E387" s="61"/>
      <c r="F387" s="61"/>
      <c r="G387" s="61"/>
      <c r="H387" s="61"/>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108"/>
      <c r="AI387" s="108"/>
      <c r="AJ387" s="108"/>
      <c r="AK387" s="108"/>
      <c r="AL387" s="108"/>
      <c r="AM387" s="108"/>
      <c r="AN387" s="108"/>
      <c r="AO387" s="108"/>
      <c r="AP387" s="108"/>
      <c r="AQ387" s="108"/>
      <c r="AR387" s="108"/>
      <c r="AS387" s="108"/>
      <c r="AT387" s="108"/>
      <c r="AU387" s="108"/>
      <c r="AV387" s="108"/>
      <c r="AW387" s="108"/>
      <c r="AX387" s="108"/>
      <c r="AY387" s="108"/>
      <c r="AZ387" s="108"/>
      <c r="BA387" s="108"/>
      <c r="BB387" s="108"/>
      <c r="BC387" s="108"/>
      <c r="BD387" s="108"/>
      <c r="BE387" s="108"/>
      <c r="BF387" s="108"/>
      <c r="BG387" s="108"/>
      <c r="BH387" s="108"/>
      <c r="BI387" s="108"/>
      <c r="BJ387" s="108"/>
      <c r="BK387" s="108"/>
      <c r="BL387" s="108"/>
      <c r="BM387" s="108"/>
      <c r="BN387" s="108"/>
      <c r="BO387" s="108"/>
      <c r="BP387" s="108"/>
      <c r="BQ387" s="108"/>
      <c r="BR387" s="108"/>
      <c r="BS387" s="108"/>
      <c r="BT387" s="108"/>
      <c r="BU387" s="108"/>
      <c r="BV387" s="108"/>
      <c r="BW387" s="108"/>
      <c r="BX387" s="108"/>
      <c r="BY387" s="108"/>
      <c r="BZ387" s="108"/>
      <c r="CA387" s="108"/>
      <c r="CB387" s="108"/>
      <c r="CC387" s="108"/>
      <c r="CD387" s="108"/>
    </row>
    <row r="388" spans="1:82">
      <c r="A388" s="337" t="s">
        <v>193</v>
      </c>
      <c r="B388" s="338"/>
      <c r="C388" s="340">
        <v>0.9233880232532542</v>
      </c>
      <c r="D388" s="340">
        <v>0.69111101894810778</v>
      </c>
      <c r="E388" s="340">
        <v>0.57868960882862297</v>
      </c>
      <c r="F388" s="340">
        <v>0.59985673255172578</v>
      </c>
      <c r="G388" s="340">
        <v>0.59053920872998111</v>
      </c>
      <c r="H388" s="340">
        <v>1.0256035787683833</v>
      </c>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108"/>
      <c r="AI388" s="108"/>
      <c r="AJ388" s="108"/>
      <c r="AK388" s="108"/>
      <c r="AL388" s="108"/>
      <c r="AM388" s="108"/>
      <c r="AN388" s="108"/>
      <c r="AO388" s="108"/>
      <c r="AP388" s="108"/>
      <c r="AQ388" s="108"/>
      <c r="AR388" s="108"/>
      <c r="AS388" s="108"/>
      <c r="AT388" s="108"/>
      <c r="AU388" s="108"/>
      <c r="AV388" s="108"/>
      <c r="AW388" s="108"/>
      <c r="AX388" s="108"/>
      <c r="AY388" s="108"/>
      <c r="AZ388" s="108"/>
      <c r="BA388" s="108"/>
      <c r="BB388" s="108"/>
      <c r="BC388" s="108"/>
      <c r="BD388" s="108"/>
      <c r="BE388" s="108"/>
      <c r="BF388" s="108"/>
      <c r="BG388" s="108"/>
      <c r="BH388" s="108"/>
      <c r="BI388" s="108"/>
      <c r="BJ388" s="108"/>
      <c r="BK388" s="108"/>
      <c r="BL388" s="108"/>
      <c r="BM388" s="108"/>
      <c r="BN388" s="108"/>
      <c r="BO388" s="108"/>
      <c r="BP388" s="108"/>
      <c r="BQ388" s="108"/>
      <c r="BR388" s="108"/>
      <c r="BS388" s="108"/>
      <c r="BT388" s="108"/>
      <c r="BU388" s="108"/>
      <c r="BV388" s="108"/>
      <c r="BW388" s="108"/>
      <c r="BX388" s="108"/>
      <c r="BY388" s="108"/>
      <c r="BZ388" s="108"/>
      <c r="CA388" s="108"/>
      <c r="CB388" s="108"/>
      <c r="CC388" s="108"/>
      <c r="CD388" s="108"/>
    </row>
    <row r="389" spans="1:82">
      <c r="A389" s="47" t="s">
        <v>101</v>
      </c>
      <c r="B389" s="47"/>
      <c r="C389" s="59">
        <v>8541186.4636051413</v>
      </c>
      <c r="D389" s="59">
        <v>8781978.7432387583</v>
      </c>
      <c r="E389" s="59">
        <v>8781978.7432387583</v>
      </c>
      <c r="F389" s="59">
        <v>8898909.90005037</v>
      </c>
      <c r="G389" s="59">
        <v>8958010.7449051067</v>
      </c>
      <c r="H389" s="59">
        <v>8889455.5253382437</v>
      </c>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108"/>
      <c r="AI389" s="108"/>
      <c r="AJ389" s="108"/>
      <c r="AK389" s="108"/>
      <c r="AL389" s="108"/>
      <c r="AM389" s="108"/>
      <c r="AN389" s="108"/>
      <c r="AO389" s="108"/>
      <c r="AP389" s="108"/>
      <c r="AQ389" s="108"/>
      <c r="AR389" s="108"/>
      <c r="AS389" s="108"/>
      <c r="AT389" s="108"/>
      <c r="AU389" s="108"/>
      <c r="AV389" s="108"/>
      <c r="AW389" s="108"/>
      <c r="AX389" s="108"/>
      <c r="AY389" s="108"/>
      <c r="AZ389" s="108"/>
      <c r="BA389" s="108"/>
      <c r="BB389" s="108"/>
      <c r="BC389" s="108"/>
      <c r="BD389" s="108"/>
      <c r="BE389" s="108"/>
      <c r="BF389" s="108"/>
      <c r="BG389" s="108"/>
      <c r="BH389" s="108"/>
      <c r="BI389" s="108"/>
      <c r="BJ389" s="108"/>
      <c r="BK389" s="108"/>
      <c r="BL389" s="108"/>
      <c r="BM389" s="108"/>
      <c r="BN389" s="108"/>
      <c r="BO389" s="108"/>
      <c r="BP389" s="108"/>
      <c r="BQ389" s="108"/>
      <c r="BR389" s="108"/>
      <c r="BS389" s="108"/>
      <c r="BT389" s="108"/>
      <c r="BU389" s="108"/>
      <c r="BV389" s="108"/>
      <c r="BW389" s="108"/>
      <c r="BX389" s="108"/>
      <c r="BY389" s="108"/>
      <c r="BZ389" s="108"/>
      <c r="CA389" s="108"/>
      <c r="CB389" s="108"/>
      <c r="CC389" s="108"/>
      <c r="CD389" s="108"/>
    </row>
    <row r="390" spans="1:82">
      <c r="A390" s="47" t="s">
        <v>197</v>
      </c>
      <c r="B390" s="47"/>
      <c r="C390" s="59">
        <v>65495394.394451186</v>
      </c>
      <c r="D390" s="59">
        <v>66440254.725907929</v>
      </c>
      <c r="E390" s="59">
        <v>66440254.725907929</v>
      </c>
      <c r="F390" s="59">
        <v>65583386.439121015</v>
      </c>
      <c r="G390" s="59">
        <v>68802523.737823948</v>
      </c>
      <c r="H390" s="59">
        <v>70040204.468771696</v>
      </c>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8"/>
      <c r="AL390" s="108"/>
      <c r="AM390" s="108"/>
      <c r="AN390" s="108"/>
      <c r="AO390" s="108"/>
      <c r="AP390" s="108"/>
      <c r="AQ390" s="108"/>
      <c r="AR390" s="108"/>
      <c r="AS390" s="108"/>
      <c r="AT390" s="108"/>
      <c r="AU390" s="108"/>
      <c r="AV390" s="108"/>
      <c r="AW390" s="108"/>
      <c r="AX390" s="108"/>
      <c r="AY390" s="108"/>
      <c r="AZ390" s="108"/>
      <c r="BA390" s="108"/>
      <c r="BB390" s="108"/>
      <c r="BC390" s="108"/>
      <c r="BD390" s="108"/>
      <c r="BE390" s="108"/>
      <c r="BF390" s="108"/>
      <c r="BG390" s="108"/>
      <c r="BH390" s="108"/>
      <c r="BI390" s="108"/>
      <c r="BJ390" s="108"/>
      <c r="BK390" s="108"/>
      <c r="BL390" s="108"/>
      <c r="BM390" s="108"/>
      <c r="BN390" s="108"/>
      <c r="BO390" s="108"/>
      <c r="BP390" s="108"/>
      <c r="BQ390" s="108"/>
      <c r="BR390" s="108"/>
      <c r="BS390" s="108"/>
      <c r="BT390" s="108"/>
      <c r="BU390" s="108"/>
      <c r="BV390" s="108"/>
      <c r="BW390" s="108"/>
      <c r="BX390" s="108"/>
      <c r="BY390" s="108"/>
      <c r="BZ390" s="108"/>
      <c r="CA390" s="108"/>
      <c r="CB390" s="108"/>
      <c r="CC390" s="108"/>
      <c r="CD390" s="108"/>
    </row>
    <row r="391" spans="1:82">
      <c r="A391" s="47"/>
      <c r="B391" s="47"/>
      <c r="C391" s="68"/>
      <c r="D391" s="68"/>
      <c r="E391" s="68"/>
      <c r="F391" s="68"/>
      <c r="G391" s="68"/>
      <c r="H391" s="6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108"/>
      <c r="AI391" s="108"/>
      <c r="AJ391" s="108"/>
      <c r="AK391" s="108"/>
      <c r="AL391" s="108"/>
      <c r="AM391" s="108"/>
      <c r="AN391" s="108"/>
      <c r="AO391" s="108"/>
      <c r="AP391" s="108"/>
      <c r="AQ391" s="108"/>
      <c r="AR391" s="108"/>
      <c r="AS391" s="108"/>
      <c r="AT391" s="108"/>
      <c r="AU391" s="108"/>
      <c r="AV391" s="108"/>
      <c r="AW391" s="108"/>
      <c r="AX391" s="108"/>
      <c r="AY391" s="108"/>
      <c r="AZ391" s="108"/>
      <c r="BA391" s="108"/>
      <c r="BB391" s="108"/>
      <c r="BC391" s="108"/>
      <c r="BD391" s="108"/>
      <c r="BE391" s="108"/>
      <c r="BF391" s="108"/>
      <c r="BG391" s="108"/>
      <c r="BH391" s="108"/>
      <c r="BI391" s="108"/>
      <c r="BJ391" s="108"/>
      <c r="BK391" s="108"/>
      <c r="BL391" s="108"/>
      <c r="BM391" s="108"/>
      <c r="BN391" s="108"/>
      <c r="BO391" s="108"/>
      <c r="BP391" s="108"/>
      <c r="BQ391" s="108"/>
      <c r="BR391" s="108"/>
      <c r="BS391" s="108"/>
      <c r="BT391" s="108"/>
      <c r="BU391" s="108"/>
      <c r="BV391" s="108"/>
      <c r="BW391" s="108"/>
      <c r="BX391" s="108"/>
      <c r="BY391" s="108"/>
      <c r="BZ391" s="108"/>
      <c r="CA391" s="108"/>
      <c r="CB391" s="108"/>
      <c r="CC391" s="108"/>
      <c r="CD391" s="108"/>
    </row>
    <row r="392" spans="1:82">
      <c r="A392" s="339" t="s">
        <v>9</v>
      </c>
      <c r="B392" s="339"/>
      <c r="C392" s="341" t="s">
        <v>421</v>
      </c>
      <c r="D392" s="341" t="s">
        <v>396</v>
      </c>
      <c r="E392" s="341" t="s">
        <v>397</v>
      </c>
      <c r="F392" s="341" t="s">
        <v>360</v>
      </c>
      <c r="G392" s="341" t="s">
        <v>347</v>
      </c>
      <c r="H392" s="341" t="s">
        <v>292</v>
      </c>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108"/>
      <c r="AI392" s="108"/>
      <c r="AJ392" s="108"/>
      <c r="AK392" s="108"/>
      <c r="AL392" s="108"/>
      <c r="AM392" s="108"/>
      <c r="AN392" s="108"/>
      <c r="AO392" s="108"/>
      <c r="AP392" s="108"/>
      <c r="AQ392" s="108"/>
      <c r="AR392" s="108"/>
      <c r="AS392" s="108"/>
      <c r="AT392" s="108"/>
      <c r="AU392" s="108"/>
      <c r="AV392" s="108"/>
      <c r="AW392" s="108"/>
      <c r="AX392" s="108"/>
      <c r="AY392" s="108"/>
      <c r="AZ392" s="108"/>
      <c r="BA392" s="108"/>
      <c r="BB392" s="108"/>
      <c r="BC392" s="108"/>
      <c r="BD392" s="108"/>
      <c r="BE392" s="108"/>
      <c r="BF392" s="108"/>
      <c r="BG392" s="108"/>
      <c r="BH392" s="108"/>
      <c r="BI392" s="108"/>
      <c r="BJ392" s="108"/>
      <c r="BK392" s="108"/>
      <c r="BL392" s="108"/>
      <c r="BM392" s="108"/>
      <c r="BN392" s="108"/>
      <c r="BO392" s="108"/>
      <c r="BP392" s="108"/>
      <c r="BQ392" s="108"/>
      <c r="BR392" s="108"/>
      <c r="BS392" s="108"/>
      <c r="BT392" s="108"/>
      <c r="BU392" s="108"/>
      <c r="BV392" s="108"/>
      <c r="BW392" s="108"/>
      <c r="BX392" s="108"/>
      <c r="BY392" s="108"/>
      <c r="BZ392" s="108"/>
      <c r="CA392" s="108"/>
      <c r="CB392" s="108"/>
      <c r="CC392" s="108"/>
      <c r="CD392" s="108"/>
    </row>
    <row r="393" spans="1:82" ht="15.75">
      <c r="A393" s="335" t="s">
        <v>407</v>
      </c>
      <c r="B393" s="345"/>
      <c r="C393" s="350"/>
      <c r="D393" s="350"/>
      <c r="E393" s="350"/>
      <c r="F393" s="350"/>
      <c r="G393" s="350"/>
      <c r="H393" s="350"/>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108"/>
      <c r="AI393" s="108"/>
      <c r="AJ393" s="108"/>
      <c r="AK393" s="108"/>
      <c r="AL393" s="108"/>
      <c r="AM393" s="108"/>
      <c r="AN393" s="108"/>
      <c r="AO393" s="108"/>
      <c r="AP393" s="108"/>
      <c r="AQ393" s="108"/>
      <c r="AR393" s="108"/>
      <c r="AS393" s="108"/>
      <c r="AT393" s="108"/>
      <c r="AU393" s="108"/>
      <c r="AV393" s="108"/>
      <c r="AW393" s="108"/>
      <c r="AX393" s="108"/>
      <c r="AY393" s="108"/>
      <c r="AZ393" s="108"/>
      <c r="BA393" s="108"/>
      <c r="BB393" s="108"/>
      <c r="BC393" s="108"/>
      <c r="BD393" s="108"/>
      <c r="BE393" s="108"/>
      <c r="BF393" s="108"/>
      <c r="BG393" s="108"/>
      <c r="BH393" s="108"/>
      <c r="BI393" s="108"/>
      <c r="BJ393" s="108"/>
      <c r="BK393" s="108"/>
      <c r="BL393" s="108"/>
      <c r="BM393" s="108"/>
      <c r="BN393" s="108"/>
      <c r="BO393" s="108"/>
      <c r="BP393" s="108"/>
      <c r="BQ393" s="108"/>
      <c r="BR393" s="108"/>
      <c r="BS393" s="108"/>
      <c r="BT393" s="108"/>
      <c r="BU393" s="108"/>
      <c r="BV393" s="108"/>
      <c r="BW393" s="108"/>
      <c r="BX393" s="108"/>
      <c r="BY393" s="108"/>
      <c r="BZ393" s="108"/>
      <c r="CA393" s="108"/>
      <c r="CB393" s="108"/>
      <c r="CC393" s="108"/>
      <c r="CD393" s="108"/>
    </row>
    <row r="394" spans="1:82">
      <c r="A394" s="53" t="s">
        <v>32</v>
      </c>
      <c r="B394" s="53"/>
      <c r="C394" s="61">
        <v>178198.09667098999</v>
      </c>
      <c r="D394" s="61">
        <v>680983.04937932198</v>
      </c>
      <c r="E394" s="61">
        <v>182672.962416322</v>
      </c>
      <c r="F394" s="61">
        <v>173728.12201541199</v>
      </c>
      <c r="G394" s="61">
        <v>167167.19752066699</v>
      </c>
      <c r="H394" s="61">
        <v>157414.767426921</v>
      </c>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108"/>
      <c r="AI394" s="108"/>
      <c r="AJ394" s="108"/>
      <c r="AK394" s="108"/>
      <c r="AL394" s="108"/>
      <c r="AM394" s="108"/>
      <c r="AN394" s="108"/>
      <c r="AO394" s="108"/>
      <c r="AP394" s="108"/>
      <c r="AQ394" s="108"/>
      <c r="AR394" s="108"/>
      <c r="AS394" s="108"/>
      <c r="AT394" s="108"/>
      <c r="AU394" s="108"/>
      <c r="AV394" s="108"/>
      <c r="AW394" s="108"/>
      <c r="AX394" s="108"/>
      <c r="AY394" s="108"/>
      <c r="AZ394" s="108"/>
      <c r="BA394" s="108"/>
      <c r="BB394" s="108"/>
      <c r="BC394" s="108"/>
      <c r="BD394" s="108"/>
      <c r="BE394" s="108"/>
      <c r="BF394" s="108"/>
      <c r="BG394" s="108"/>
      <c r="BH394" s="108"/>
      <c r="BI394" s="108"/>
      <c r="BJ394" s="108"/>
      <c r="BK394" s="108"/>
      <c r="BL394" s="108"/>
      <c r="BM394" s="108"/>
      <c r="BN394" s="108"/>
      <c r="BO394" s="108"/>
      <c r="BP394" s="108"/>
      <c r="BQ394" s="108"/>
      <c r="BR394" s="108"/>
      <c r="BS394" s="108"/>
      <c r="BT394" s="108"/>
      <c r="BU394" s="108"/>
      <c r="BV394" s="108"/>
      <c r="BW394" s="108"/>
      <c r="BX394" s="108"/>
      <c r="BY394" s="108"/>
      <c r="BZ394" s="108"/>
      <c r="CA394" s="108"/>
      <c r="CB394" s="108"/>
      <c r="CC394" s="108"/>
      <c r="CD394" s="108"/>
    </row>
    <row r="395" spans="1:82">
      <c r="A395" s="196" t="s">
        <v>274</v>
      </c>
      <c r="B395" s="196"/>
      <c r="C395" s="197">
        <v>153850.966709247</v>
      </c>
      <c r="D395" s="197">
        <v>581687.490673288</v>
      </c>
      <c r="E395" s="197">
        <v>156608.24284050299</v>
      </c>
      <c r="F395" s="197">
        <v>150567.97237485601</v>
      </c>
      <c r="G395" s="197">
        <v>142665.49663168797</v>
      </c>
      <c r="H395" s="197">
        <v>131845.778826241</v>
      </c>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108"/>
      <c r="AI395" s="108"/>
      <c r="AJ395" s="108"/>
      <c r="AK395" s="108"/>
      <c r="AL395" s="108"/>
      <c r="AM395" s="108"/>
      <c r="AN395" s="108"/>
      <c r="AO395" s="108"/>
      <c r="AP395" s="108"/>
      <c r="AQ395" s="108"/>
      <c r="AR395" s="108"/>
      <c r="AS395" s="108"/>
      <c r="AT395" s="108"/>
      <c r="AU395" s="108"/>
      <c r="AV395" s="108"/>
      <c r="AW395" s="108"/>
      <c r="AX395" s="108"/>
      <c r="AY395" s="108"/>
      <c r="AZ395" s="108"/>
      <c r="BA395" s="108"/>
      <c r="BB395" s="108"/>
      <c r="BC395" s="108"/>
      <c r="BD395" s="108"/>
      <c r="BE395" s="108"/>
      <c r="BF395" s="108"/>
      <c r="BG395" s="108"/>
      <c r="BH395" s="108"/>
      <c r="BI395" s="108"/>
      <c r="BJ395" s="108"/>
      <c r="BK395" s="108"/>
      <c r="BL395" s="108"/>
      <c r="BM395" s="108"/>
      <c r="BN395" s="108"/>
      <c r="BO395" s="108"/>
      <c r="BP395" s="108"/>
      <c r="BQ395" s="108"/>
      <c r="BR395" s="108"/>
      <c r="BS395" s="108"/>
      <c r="BT395" s="108"/>
      <c r="BU395" s="108"/>
      <c r="BV395" s="108"/>
      <c r="BW395" s="108"/>
      <c r="BX395" s="108"/>
      <c r="BY395" s="108"/>
      <c r="BZ395" s="108"/>
      <c r="CA395" s="108"/>
      <c r="CB395" s="108"/>
      <c r="CC395" s="108"/>
      <c r="CD395" s="108"/>
    </row>
    <row r="396" spans="1:82">
      <c r="A396" s="196" t="s">
        <v>275</v>
      </c>
      <c r="B396" s="196"/>
      <c r="C396" s="197">
        <v>24347.129961743001</v>
      </c>
      <c r="D396" s="197">
        <v>99295.558706034004</v>
      </c>
      <c r="E396" s="197">
        <v>26064.719575818999</v>
      </c>
      <c r="F396" s="197">
        <v>23160.149640555999</v>
      </c>
      <c r="G396" s="197">
        <v>24501.700888979001</v>
      </c>
      <c r="H396" s="197">
        <v>25568.988600680001</v>
      </c>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8"/>
      <c r="AL396" s="108"/>
      <c r="AM396" s="108"/>
      <c r="AN396" s="108"/>
      <c r="AO396" s="108"/>
      <c r="AP396" s="108"/>
      <c r="AQ396" s="108"/>
      <c r="AR396" s="108"/>
      <c r="AS396" s="108"/>
      <c r="AT396" s="108"/>
      <c r="AU396" s="108"/>
      <c r="AV396" s="108"/>
      <c r="AW396" s="108"/>
      <c r="AX396" s="108"/>
      <c r="AY396" s="108"/>
      <c r="AZ396" s="108"/>
      <c r="BA396" s="108"/>
      <c r="BB396" s="108"/>
      <c r="BC396" s="108"/>
      <c r="BD396" s="108"/>
      <c r="BE396" s="108"/>
      <c r="BF396" s="108"/>
      <c r="BG396" s="108"/>
      <c r="BH396" s="108"/>
      <c r="BI396" s="108"/>
      <c r="BJ396" s="108"/>
      <c r="BK396" s="108"/>
      <c r="BL396" s="108"/>
      <c r="BM396" s="108"/>
      <c r="BN396" s="108"/>
      <c r="BO396" s="108"/>
      <c r="BP396" s="108"/>
      <c r="BQ396" s="108"/>
      <c r="BR396" s="108"/>
      <c r="BS396" s="108"/>
      <c r="BT396" s="108"/>
      <c r="BU396" s="108"/>
      <c r="BV396" s="108"/>
      <c r="BW396" s="108"/>
      <c r="BX396" s="108"/>
      <c r="BY396" s="108"/>
      <c r="BZ396" s="108"/>
      <c r="CA396" s="108"/>
      <c r="CB396" s="108"/>
      <c r="CC396" s="108"/>
      <c r="CD396" s="108"/>
    </row>
    <row r="397" spans="1:82">
      <c r="A397" s="55" t="s">
        <v>33</v>
      </c>
      <c r="B397" s="55"/>
      <c r="C397" s="63">
        <v>-91647.148726625994</v>
      </c>
      <c r="D397" s="63">
        <v>-322542.49562492297</v>
      </c>
      <c r="E397" s="63">
        <v>-81123.061588551005</v>
      </c>
      <c r="F397" s="63">
        <v>-78488.274904724996</v>
      </c>
      <c r="G397" s="63">
        <v>-77814.581418153</v>
      </c>
      <c r="H397" s="63">
        <v>-85116.577713494</v>
      </c>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108"/>
      <c r="AI397" s="108"/>
      <c r="AJ397" s="108"/>
      <c r="AK397" s="108"/>
      <c r="AL397" s="108"/>
      <c r="AM397" s="108"/>
      <c r="AN397" s="108"/>
      <c r="AO397" s="108"/>
      <c r="AP397" s="108"/>
      <c r="AQ397" s="108"/>
      <c r="AR397" s="108"/>
      <c r="AS397" s="108"/>
      <c r="AT397" s="108"/>
      <c r="AU397" s="108"/>
      <c r="AV397" s="108"/>
      <c r="AW397" s="108"/>
      <c r="AX397" s="108"/>
      <c r="AY397" s="108"/>
      <c r="AZ397" s="108"/>
      <c r="BA397" s="108"/>
      <c r="BB397" s="108"/>
      <c r="BC397" s="108"/>
      <c r="BD397" s="108"/>
      <c r="BE397" s="108"/>
      <c r="BF397" s="108"/>
      <c r="BG397" s="108"/>
      <c r="BH397" s="108"/>
      <c r="BI397" s="108"/>
      <c r="BJ397" s="108"/>
      <c r="BK397" s="108"/>
      <c r="BL397" s="108"/>
      <c r="BM397" s="108"/>
      <c r="BN397" s="108"/>
      <c r="BO397" s="108"/>
      <c r="BP397" s="108"/>
      <c r="BQ397" s="108"/>
      <c r="BR397" s="108"/>
      <c r="BS397" s="108"/>
      <c r="BT397" s="108"/>
      <c r="BU397" s="108"/>
      <c r="BV397" s="108"/>
      <c r="BW397" s="108"/>
      <c r="BX397" s="108"/>
      <c r="BY397" s="108"/>
      <c r="BZ397" s="108"/>
      <c r="CA397" s="108"/>
      <c r="CB397" s="108"/>
      <c r="CC397" s="108"/>
      <c r="CD397" s="108"/>
    </row>
    <row r="398" spans="1:82">
      <c r="A398" s="53" t="s">
        <v>34</v>
      </c>
      <c r="B398" s="53"/>
      <c r="C398" s="61">
        <v>86550.947944364001</v>
      </c>
      <c r="D398" s="61">
        <v>358440.55375439901</v>
      </c>
      <c r="E398" s="61">
        <v>101549.90082777099</v>
      </c>
      <c r="F398" s="61">
        <v>95239.847110686998</v>
      </c>
      <c r="G398" s="61">
        <v>89352.616102514003</v>
      </c>
      <c r="H398" s="61">
        <v>72298.189713426997</v>
      </c>
      <c r="I398" s="108"/>
      <c r="J398" s="108"/>
      <c r="K398" s="108"/>
      <c r="L398" s="108"/>
      <c r="M398" s="108"/>
      <c r="N398" s="108"/>
      <c r="O398" s="108"/>
      <c r="P398" s="108"/>
      <c r="Q398" s="108"/>
      <c r="R398" s="108"/>
      <c r="S398" s="108"/>
      <c r="T398" s="108"/>
      <c r="U398" s="108"/>
      <c r="V398" s="108"/>
      <c r="W398" s="108"/>
      <c r="X398" s="108"/>
      <c r="Y398" s="108"/>
      <c r="Z398" s="108"/>
      <c r="AA398" s="108"/>
      <c r="AB398" s="108"/>
      <c r="AC398" s="108"/>
      <c r="AD398" s="108"/>
      <c r="AE398" s="108"/>
      <c r="AF398" s="108"/>
      <c r="AG398" s="108"/>
      <c r="AH398" s="108"/>
      <c r="AI398" s="108"/>
      <c r="AJ398" s="108"/>
      <c r="AK398" s="108"/>
      <c r="AL398" s="108"/>
      <c r="AM398" s="108"/>
      <c r="AN398" s="108"/>
      <c r="AO398" s="108"/>
      <c r="AP398" s="108"/>
      <c r="AQ398" s="108"/>
      <c r="AR398" s="108"/>
      <c r="AS398" s="108"/>
      <c r="AT398" s="108"/>
      <c r="AU398" s="108"/>
      <c r="AV398" s="108"/>
      <c r="AW398" s="108"/>
      <c r="AX398" s="108"/>
      <c r="AY398" s="108"/>
      <c r="AZ398" s="108"/>
      <c r="BA398" s="108"/>
      <c r="BB398" s="108"/>
      <c r="BC398" s="108"/>
      <c r="BD398" s="108"/>
      <c r="BE398" s="108"/>
      <c r="BF398" s="108"/>
      <c r="BG398" s="108"/>
      <c r="BH398" s="108"/>
      <c r="BI398" s="108"/>
      <c r="BJ398" s="108"/>
      <c r="BK398" s="108"/>
      <c r="BL398" s="108"/>
      <c r="BM398" s="108"/>
      <c r="BN398" s="108"/>
      <c r="BO398" s="108"/>
      <c r="BP398" s="108"/>
      <c r="BQ398" s="108"/>
      <c r="BR398" s="108"/>
      <c r="BS398" s="108"/>
      <c r="BT398" s="108"/>
      <c r="BU398" s="108"/>
      <c r="BV398" s="108"/>
      <c r="BW398" s="108"/>
      <c r="BX398" s="108"/>
      <c r="BY398" s="108"/>
      <c r="BZ398" s="108"/>
      <c r="CA398" s="108"/>
      <c r="CB398" s="108"/>
      <c r="CC398" s="108"/>
      <c r="CD398" s="108"/>
    </row>
    <row r="399" spans="1:82">
      <c r="A399" s="47" t="s">
        <v>152</v>
      </c>
      <c r="B399" s="55"/>
      <c r="C399" s="63">
        <v>-12644.540684649</v>
      </c>
      <c r="D399" s="63">
        <v>-20893.961379472999</v>
      </c>
      <c r="E399" s="63">
        <v>-7713.830798381</v>
      </c>
      <c r="F399" s="63">
        <v>-9095.5385285789998</v>
      </c>
      <c r="G399" s="63">
        <v>-4826.6056537240001</v>
      </c>
      <c r="H399" s="63">
        <v>742.01360121100004</v>
      </c>
      <c r="I399" s="108"/>
      <c r="J399" s="108"/>
      <c r="K399" s="108"/>
      <c r="L399" s="108"/>
      <c r="M399" s="108"/>
      <c r="N399" s="108"/>
      <c r="O399" s="108"/>
      <c r="P399" s="108"/>
      <c r="Q399" s="108"/>
      <c r="R399" s="108"/>
      <c r="S399" s="108"/>
      <c r="T399" s="108"/>
      <c r="U399" s="108"/>
      <c r="V399" s="108"/>
      <c r="W399" s="108"/>
      <c r="X399" s="108"/>
      <c r="Y399" s="108"/>
      <c r="Z399" s="108"/>
      <c r="AA399" s="108"/>
      <c r="AB399" s="108"/>
      <c r="AC399" s="108"/>
      <c r="AD399" s="108"/>
      <c r="AE399" s="108"/>
      <c r="AF399" s="108"/>
      <c r="AG399" s="108"/>
      <c r="AH399" s="108"/>
      <c r="AI399" s="108"/>
      <c r="AJ399" s="108"/>
      <c r="AK399" s="108"/>
      <c r="AL399" s="108"/>
      <c r="AM399" s="108"/>
      <c r="AN399" s="108"/>
      <c r="AO399" s="108"/>
      <c r="AP399" s="108"/>
      <c r="AQ399" s="108"/>
      <c r="AR399" s="108"/>
      <c r="AS399" s="108"/>
      <c r="AT399" s="108"/>
      <c r="AU399" s="108"/>
      <c r="AV399" s="108"/>
      <c r="AW399" s="108"/>
      <c r="AX399" s="108"/>
      <c r="AY399" s="108"/>
      <c r="AZ399" s="108"/>
      <c r="BA399" s="108"/>
      <c r="BB399" s="108"/>
      <c r="BC399" s="108"/>
      <c r="BD399" s="108"/>
      <c r="BE399" s="108"/>
      <c r="BF399" s="108"/>
      <c r="BG399" s="108"/>
      <c r="BH399" s="108"/>
      <c r="BI399" s="108"/>
      <c r="BJ399" s="108"/>
      <c r="BK399" s="108"/>
      <c r="BL399" s="108"/>
      <c r="BM399" s="108"/>
      <c r="BN399" s="108"/>
      <c r="BO399" s="108"/>
      <c r="BP399" s="108"/>
      <c r="BQ399" s="108"/>
      <c r="BR399" s="108"/>
      <c r="BS399" s="108"/>
      <c r="BT399" s="108"/>
      <c r="BU399" s="108"/>
      <c r="BV399" s="108"/>
      <c r="BW399" s="108"/>
      <c r="BX399" s="108"/>
      <c r="BY399" s="108"/>
      <c r="BZ399" s="108"/>
      <c r="CA399" s="108"/>
      <c r="CB399" s="108"/>
      <c r="CC399" s="108"/>
      <c r="CD399" s="108"/>
    </row>
    <row r="400" spans="1:82">
      <c r="A400" s="53" t="s">
        <v>36</v>
      </c>
      <c r="B400" s="53"/>
      <c r="C400" s="61">
        <v>73906.407259714993</v>
      </c>
      <c r="D400" s="61">
        <v>337546.59237492603</v>
      </c>
      <c r="E400" s="61">
        <v>93836.070029390001</v>
      </c>
      <c r="F400" s="61">
        <v>86144.308582108002</v>
      </c>
      <c r="G400" s="61">
        <v>84526.010448789995</v>
      </c>
      <c r="H400" s="61">
        <v>73040.203314637998</v>
      </c>
      <c r="I400" s="108"/>
      <c r="J400" s="108"/>
      <c r="K400" s="108"/>
      <c r="L400" s="108"/>
      <c r="M400" s="108"/>
      <c r="N400" s="108"/>
      <c r="O400" s="108"/>
      <c r="P400" s="108"/>
      <c r="Q400" s="108"/>
      <c r="R400" s="108"/>
      <c r="S400" s="108"/>
      <c r="T400" s="108"/>
      <c r="U400" s="108"/>
      <c r="V400" s="108"/>
      <c r="W400" s="108"/>
      <c r="X400" s="108"/>
      <c r="Y400" s="108"/>
      <c r="Z400" s="108"/>
      <c r="AA400" s="108"/>
      <c r="AB400" s="108"/>
      <c r="AC400" s="108"/>
      <c r="AD400" s="108"/>
      <c r="AE400" s="108"/>
      <c r="AF400" s="108"/>
      <c r="AG400" s="108"/>
      <c r="AH400" s="108"/>
      <c r="AI400" s="108"/>
      <c r="AJ400" s="108"/>
      <c r="AK400" s="108"/>
      <c r="AL400" s="108"/>
      <c r="AM400" s="108"/>
      <c r="AN400" s="108"/>
      <c r="AO400" s="108"/>
      <c r="AP400" s="108"/>
      <c r="AQ400" s="108"/>
      <c r="AR400" s="108"/>
      <c r="AS400" s="108"/>
      <c r="AT400" s="108"/>
      <c r="AU400" s="108"/>
      <c r="AV400" s="108"/>
      <c r="AW400" s="108"/>
      <c r="AX400" s="108"/>
      <c r="AY400" s="108"/>
      <c r="AZ400" s="108"/>
      <c r="BA400" s="108"/>
      <c r="BB400" s="108"/>
      <c r="BC400" s="108"/>
      <c r="BD400" s="108"/>
      <c r="BE400" s="108"/>
      <c r="BF400" s="108"/>
      <c r="BG400" s="108"/>
      <c r="BH400" s="108"/>
      <c r="BI400" s="108"/>
      <c r="BJ400" s="108"/>
      <c r="BK400" s="108"/>
      <c r="BL400" s="108"/>
      <c r="BM400" s="108"/>
      <c r="BN400" s="108"/>
      <c r="BO400" s="108"/>
      <c r="BP400" s="108"/>
      <c r="BQ400" s="108"/>
      <c r="BR400" s="108"/>
      <c r="BS400" s="108"/>
      <c r="BT400" s="108"/>
      <c r="BU400" s="108"/>
      <c r="BV400" s="108"/>
      <c r="BW400" s="108"/>
      <c r="BX400" s="108"/>
      <c r="BY400" s="108"/>
      <c r="BZ400" s="108"/>
      <c r="CA400" s="108"/>
      <c r="CB400" s="108"/>
      <c r="CC400" s="108"/>
      <c r="CD400" s="108"/>
    </row>
    <row r="401" spans="1:82">
      <c r="A401" s="47" t="s">
        <v>81</v>
      </c>
      <c r="B401" s="47"/>
      <c r="C401" s="63">
        <v>-723.77876872399997</v>
      </c>
      <c r="D401" s="63">
        <v>-552.28914446900001</v>
      </c>
      <c r="E401" s="63">
        <v>-23.654048057000001</v>
      </c>
      <c r="F401" s="63">
        <v>-545.72059214000001</v>
      </c>
      <c r="G401" s="63">
        <v>-63.464243060000001</v>
      </c>
      <c r="H401" s="63">
        <v>80.549738787999999</v>
      </c>
      <c r="I401" s="108"/>
      <c r="J401" s="108"/>
      <c r="K401" s="108"/>
      <c r="L401" s="108"/>
      <c r="M401" s="108"/>
      <c r="N401" s="108"/>
      <c r="O401" s="108"/>
      <c r="P401" s="108"/>
      <c r="Q401" s="108"/>
      <c r="R401" s="108"/>
      <c r="S401" s="108"/>
      <c r="T401" s="108"/>
      <c r="U401" s="108"/>
      <c r="V401" s="108"/>
      <c r="W401" s="108"/>
      <c r="X401" s="108"/>
      <c r="Y401" s="108"/>
      <c r="Z401" s="108"/>
      <c r="AA401" s="108"/>
      <c r="AB401" s="108"/>
      <c r="AC401" s="108"/>
      <c r="AD401" s="108"/>
      <c r="AE401" s="108"/>
      <c r="AF401" s="108"/>
      <c r="AG401" s="108"/>
      <c r="AH401" s="108"/>
      <c r="AI401" s="108"/>
      <c r="AJ401" s="108"/>
      <c r="AK401" s="108"/>
      <c r="AL401" s="108"/>
      <c r="AM401" s="108"/>
      <c r="AN401" s="108"/>
      <c r="AO401" s="108"/>
      <c r="AP401" s="108"/>
      <c r="AQ401" s="108"/>
      <c r="AR401" s="108"/>
      <c r="AS401" s="108"/>
      <c r="AT401" s="108"/>
      <c r="AU401" s="108"/>
      <c r="AV401" s="108"/>
      <c r="AW401" s="108"/>
      <c r="AX401" s="108"/>
      <c r="AY401" s="108"/>
      <c r="AZ401" s="108"/>
      <c r="BA401" s="108"/>
      <c r="BB401" s="108"/>
      <c r="BC401" s="108"/>
      <c r="BD401" s="108"/>
      <c r="BE401" s="108"/>
      <c r="BF401" s="108"/>
      <c r="BG401" s="108"/>
      <c r="BH401" s="108"/>
      <c r="BI401" s="108"/>
      <c r="BJ401" s="108"/>
      <c r="BK401" s="108"/>
      <c r="BL401" s="108"/>
      <c r="BM401" s="108"/>
      <c r="BN401" s="108"/>
      <c r="BO401" s="108"/>
      <c r="BP401" s="108"/>
      <c r="BQ401" s="108"/>
      <c r="BR401" s="108"/>
      <c r="BS401" s="108"/>
      <c r="BT401" s="108"/>
      <c r="BU401" s="108"/>
      <c r="BV401" s="108"/>
      <c r="BW401" s="108"/>
      <c r="BX401" s="108"/>
      <c r="BY401" s="108"/>
      <c r="BZ401" s="108"/>
      <c r="CA401" s="108"/>
      <c r="CB401" s="108"/>
      <c r="CC401" s="108"/>
      <c r="CD401" s="108"/>
    </row>
    <row r="402" spans="1:82">
      <c r="A402" s="55" t="s">
        <v>37</v>
      </c>
      <c r="B402" s="55"/>
      <c r="C402" s="63">
        <v>34.164879999999997</v>
      </c>
      <c r="D402" s="63">
        <v>11348.58772</v>
      </c>
      <c r="E402" s="63">
        <v>28.42435</v>
      </c>
      <c r="F402" s="63">
        <v>10699.139440000001</v>
      </c>
      <c r="G402" s="63">
        <v>621.02392999999995</v>
      </c>
      <c r="H402" s="63">
        <v>0</v>
      </c>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108"/>
      <c r="AI402" s="108"/>
      <c r="AJ402" s="108"/>
      <c r="AK402" s="108"/>
      <c r="AL402" s="108"/>
      <c r="AM402" s="108"/>
      <c r="AN402" s="108"/>
      <c r="AO402" s="108"/>
      <c r="AP402" s="108"/>
      <c r="AQ402" s="108"/>
      <c r="AR402" s="108"/>
      <c r="AS402" s="108"/>
      <c r="AT402" s="108"/>
      <c r="AU402" s="108"/>
      <c r="AV402" s="108"/>
      <c r="AW402" s="108"/>
      <c r="AX402" s="108"/>
      <c r="AY402" s="108"/>
      <c r="AZ402" s="108"/>
      <c r="BA402" s="108"/>
      <c r="BB402" s="108"/>
      <c r="BC402" s="108"/>
      <c r="BD402" s="108"/>
      <c r="BE402" s="108"/>
      <c r="BF402" s="108"/>
      <c r="BG402" s="108"/>
      <c r="BH402" s="108"/>
      <c r="BI402" s="108"/>
      <c r="BJ402" s="108"/>
      <c r="BK402" s="108"/>
      <c r="BL402" s="108"/>
      <c r="BM402" s="108"/>
      <c r="BN402" s="108"/>
      <c r="BO402" s="108"/>
      <c r="BP402" s="108"/>
      <c r="BQ402" s="108"/>
      <c r="BR402" s="108"/>
      <c r="BS402" s="108"/>
      <c r="BT402" s="108"/>
      <c r="BU402" s="108"/>
      <c r="BV402" s="108"/>
      <c r="BW402" s="108"/>
      <c r="BX402" s="108"/>
      <c r="BY402" s="108"/>
      <c r="BZ402" s="108"/>
      <c r="CA402" s="108"/>
      <c r="CB402" s="108"/>
      <c r="CC402" s="108"/>
      <c r="CD402" s="108"/>
    </row>
    <row r="403" spans="1:82">
      <c r="A403" s="53" t="s">
        <v>102</v>
      </c>
      <c r="B403" s="53"/>
      <c r="C403" s="61">
        <v>73216.793370990999</v>
      </c>
      <c r="D403" s="61">
        <v>348342.89095045702</v>
      </c>
      <c r="E403" s="61">
        <v>93840.840331333005</v>
      </c>
      <c r="F403" s="61">
        <v>96297.727429967999</v>
      </c>
      <c r="G403" s="61">
        <v>85083.570135729999</v>
      </c>
      <c r="H403" s="61">
        <v>73120.753053426</v>
      </c>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8"/>
      <c r="AL403" s="108"/>
      <c r="AM403" s="108"/>
      <c r="AN403" s="108"/>
      <c r="AO403" s="108"/>
      <c r="AP403" s="108"/>
      <c r="AQ403" s="108"/>
      <c r="AR403" s="108"/>
      <c r="AS403" s="108"/>
      <c r="AT403" s="108"/>
      <c r="AU403" s="108"/>
      <c r="AV403" s="108"/>
      <c r="AW403" s="108"/>
      <c r="AX403" s="108"/>
      <c r="AY403" s="108"/>
      <c r="AZ403" s="108"/>
      <c r="BA403" s="108"/>
      <c r="BB403" s="108"/>
      <c r="BC403" s="108"/>
      <c r="BD403" s="108"/>
      <c r="BE403" s="108"/>
      <c r="BF403" s="108"/>
      <c r="BG403" s="108"/>
      <c r="BH403" s="108"/>
      <c r="BI403" s="108"/>
      <c r="BJ403" s="108"/>
      <c r="BK403" s="108"/>
      <c r="BL403" s="108"/>
      <c r="BM403" s="108"/>
      <c r="BN403" s="108"/>
      <c r="BO403" s="108"/>
      <c r="BP403" s="108"/>
      <c r="BQ403" s="108"/>
      <c r="BR403" s="108"/>
      <c r="BS403" s="108"/>
      <c r="BT403" s="108"/>
      <c r="BU403" s="108"/>
      <c r="BV403" s="108"/>
      <c r="BW403" s="108"/>
      <c r="BX403" s="108"/>
      <c r="BY403" s="108"/>
      <c r="BZ403" s="108"/>
      <c r="CA403" s="108"/>
      <c r="CB403" s="108"/>
      <c r="CC403" s="108"/>
      <c r="CD403" s="108"/>
    </row>
    <row r="404" spans="1:82">
      <c r="A404" s="47" t="s">
        <v>361</v>
      </c>
      <c r="B404" s="47"/>
      <c r="C404" s="63">
        <v>-2646.3174524770002</v>
      </c>
      <c r="D404" s="63">
        <v>-10196.68824150099</v>
      </c>
      <c r="E404" s="63">
        <v>-2436.563449186011</v>
      </c>
      <c r="F404" s="63">
        <v>-2585.8074897699989</v>
      </c>
      <c r="G404" s="63">
        <v>-2804.8482548369939</v>
      </c>
      <c r="H404" s="63">
        <v>-2369.4690477080003</v>
      </c>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8"/>
      <c r="AL404" s="108"/>
      <c r="AM404" s="108"/>
      <c r="AN404" s="108"/>
      <c r="AO404" s="108"/>
      <c r="AP404" s="108"/>
      <c r="AQ404" s="108"/>
      <c r="AR404" s="108"/>
      <c r="AS404" s="108"/>
      <c r="AT404" s="108"/>
      <c r="AU404" s="108"/>
      <c r="AV404" s="108"/>
      <c r="AW404" s="108"/>
      <c r="AX404" s="108"/>
      <c r="AY404" s="108"/>
      <c r="AZ404" s="108"/>
      <c r="BA404" s="108"/>
      <c r="BB404" s="108"/>
      <c r="BC404" s="108"/>
      <c r="BD404" s="108"/>
      <c r="BE404" s="108"/>
      <c r="BF404" s="108"/>
      <c r="BG404" s="108"/>
      <c r="BH404" s="108"/>
      <c r="BI404" s="108"/>
      <c r="BJ404" s="108"/>
      <c r="BK404" s="108"/>
      <c r="BL404" s="108"/>
      <c r="BM404" s="108"/>
      <c r="BN404" s="108"/>
      <c r="BO404" s="108"/>
      <c r="BP404" s="108"/>
      <c r="BQ404" s="108"/>
      <c r="BR404" s="108"/>
      <c r="BS404" s="108"/>
      <c r="BT404" s="108"/>
      <c r="BU404" s="108"/>
      <c r="BV404" s="108"/>
      <c r="BW404" s="108"/>
      <c r="BX404" s="108"/>
      <c r="BY404" s="108"/>
      <c r="BZ404" s="108"/>
      <c r="CA404" s="108"/>
      <c r="CB404" s="108"/>
      <c r="CC404" s="108"/>
      <c r="CD404" s="108"/>
    </row>
    <row r="405" spans="1:82">
      <c r="A405" s="56" t="s">
        <v>379</v>
      </c>
      <c r="B405" s="53"/>
      <c r="C405" s="61">
        <v>70570.475918513999</v>
      </c>
      <c r="D405" s="61">
        <v>338146.20270895603</v>
      </c>
      <c r="E405" s="61">
        <v>91404.276882146994</v>
      </c>
      <c r="F405" s="61">
        <v>93711.919940198</v>
      </c>
      <c r="G405" s="61">
        <v>82278.721880893005</v>
      </c>
      <c r="H405" s="61">
        <v>70751.284005718</v>
      </c>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8"/>
      <c r="AL405" s="108"/>
      <c r="AM405" s="108"/>
      <c r="AN405" s="108"/>
      <c r="AO405" s="108"/>
      <c r="AP405" s="108"/>
      <c r="AQ405" s="108"/>
      <c r="AR405" s="108"/>
      <c r="AS405" s="108"/>
      <c r="AT405" s="108"/>
      <c r="AU405" s="108"/>
      <c r="AV405" s="108"/>
      <c r="AW405" s="108"/>
      <c r="AX405" s="108"/>
      <c r="AY405" s="108"/>
      <c r="AZ405" s="108"/>
      <c r="BA405" s="108"/>
      <c r="BB405" s="108"/>
      <c r="BC405" s="108"/>
      <c r="BD405" s="108"/>
      <c r="BE405" s="108"/>
      <c r="BF405" s="108"/>
      <c r="BG405" s="108"/>
      <c r="BH405" s="108"/>
      <c r="BI405" s="108"/>
      <c r="BJ405" s="108"/>
      <c r="BK405" s="108"/>
      <c r="BL405" s="108"/>
      <c r="BM405" s="108"/>
      <c r="BN405" s="108"/>
      <c r="BO405" s="108"/>
      <c r="BP405" s="108"/>
      <c r="BQ405" s="108"/>
      <c r="BR405" s="108"/>
      <c r="BS405" s="108"/>
      <c r="BT405" s="108"/>
      <c r="BU405" s="108"/>
      <c r="BV405" s="108"/>
      <c r="BW405" s="108"/>
      <c r="BX405" s="108"/>
      <c r="BY405" s="108"/>
      <c r="BZ405" s="108"/>
      <c r="CA405" s="108"/>
      <c r="CB405" s="108"/>
      <c r="CC405" s="108"/>
      <c r="CD405" s="108"/>
    </row>
    <row r="406" spans="1:82">
      <c r="A406" s="57"/>
      <c r="B406" s="57"/>
      <c r="C406" s="61"/>
      <c r="D406" s="61"/>
      <c r="E406" s="61"/>
      <c r="F406" s="61"/>
      <c r="G406" s="61"/>
      <c r="H406" s="61"/>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8"/>
      <c r="AL406" s="108"/>
      <c r="AM406" s="108"/>
      <c r="AN406" s="108"/>
      <c r="AO406" s="108"/>
      <c r="AP406" s="108"/>
      <c r="AQ406" s="108"/>
      <c r="AR406" s="108"/>
      <c r="AS406" s="108"/>
      <c r="AT406" s="108"/>
      <c r="AU406" s="108"/>
      <c r="AV406" s="108"/>
      <c r="AW406" s="108"/>
      <c r="AX406" s="108"/>
      <c r="AY406" s="108"/>
      <c r="AZ406" s="108"/>
      <c r="BA406" s="108"/>
      <c r="BB406" s="108"/>
      <c r="BC406" s="108"/>
      <c r="BD406" s="108"/>
      <c r="BE406" s="108"/>
      <c r="BF406" s="108"/>
      <c r="BG406" s="108"/>
      <c r="BH406" s="108"/>
      <c r="BI406" s="108"/>
      <c r="BJ406" s="108"/>
      <c r="BK406" s="108"/>
      <c r="BL406" s="108"/>
      <c r="BM406" s="108"/>
      <c r="BN406" s="108"/>
      <c r="BO406" s="108"/>
      <c r="BP406" s="108"/>
      <c r="BQ406" s="108"/>
      <c r="BR406" s="108"/>
      <c r="BS406" s="108"/>
      <c r="BT406" s="108"/>
      <c r="BU406" s="108"/>
      <c r="BV406" s="108"/>
      <c r="BW406" s="108"/>
      <c r="BX406" s="108"/>
      <c r="BY406" s="108"/>
      <c r="BZ406" s="108"/>
      <c r="CA406" s="108"/>
      <c r="CB406" s="108"/>
      <c r="CC406" s="108"/>
      <c r="CD406" s="108"/>
    </row>
    <row r="407" spans="1:82">
      <c r="A407" s="337" t="s">
        <v>193</v>
      </c>
      <c r="B407" s="338"/>
      <c r="C407" s="340">
        <v>0.51429925705567769</v>
      </c>
      <c r="D407" s="340">
        <v>0.4736424730672848</v>
      </c>
      <c r="E407" s="340">
        <v>0.44408904588554798</v>
      </c>
      <c r="F407" s="340">
        <v>0.45178796612883459</v>
      </c>
      <c r="G407" s="340">
        <v>0.46548953725525449</v>
      </c>
      <c r="H407" s="340">
        <v>0.54071532871278383</v>
      </c>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8"/>
      <c r="AL407" s="108"/>
      <c r="AM407" s="108"/>
      <c r="AN407" s="108"/>
      <c r="AO407" s="108"/>
      <c r="AP407" s="108"/>
      <c r="AQ407" s="108"/>
      <c r="AR407" s="108"/>
      <c r="AS407" s="108"/>
      <c r="AT407" s="108"/>
      <c r="AU407" s="108"/>
      <c r="AV407" s="108"/>
      <c r="AW407" s="108"/>
      <c r="AX407" s="108"/>
      <c r="AY407" s="108"/>
      <c r="AZ407" s="108"/>
      <c r="BA407" s="108"/>
      <c r="BB407" s="108"/>
      <c r="BC407" s="108"/>
      <c r="BD407" s="108"/>
      <c r="BE407" s="108"/>
      <c r="BF407" s="108"/>
      <c r="BG407" s="108"/>
      <c r="BH407" s="108"/>
      <c r="BI407" s="108"/>
      <c r="BJ407" s="108"/>
      <c r="BK407" s="108"/>
      <c r="BL407" s="108"/>
      <c r="BM407" s="108"/>
      <c r="BN407" s="108"/>
      <c r="BO407" s="108"/>
      <c r="BP407" s="108"/>
      <c r="BQ407" s="108"/>
      <c r="BR407" s="108"/>
      <c r="BS407" s="108"/>
      <c r="BT407" s="108"/>
      <c r="BU407" s="108"/>
      <c r="BV407" s="108"/>
      <c r="BW407" s="108"/>
      <c r="BX407" s="108"/>
      <c r="BY407" s="108"/>
      <c r="BZ407" s="108"/>
      <c r="CA407" s="108"/>
      <c r="CB407" s="108"/>
      <c r="CC407" s="108"/>
      <c r="CD407" s="108"/>
    </row>
    <row r="408" spans="1:82">
      <c r="A408" s="47" t="s">
        <v>221</v>
      </c>
      <c r="B408" s="47"/>
      <c r="C408" s="58">
        <v>12837889.923510652</v>
      </c>
      <c r="D408" s="58">
        <v>12760362.106663816</v>
      </c>
      <c r="E408" s="58">
        <v>12781161.241</v>
      </c>
      <c r="F408" s="58">
        <v>12750648.527000001</v>
      </c>
      <c r="G408" s="58">
        <v>12740129.093110001</v>
      </c>
      <c r="H408" s="58">
        <v>12769509.565545265</v>
      </c>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8"/>
      <c r="AL408" s="108"/>
      <c r="AM408" s="108"/>
      <c r="AN408" s="108"/>
      <c r="AO408" s="108"/>
      <c r="AP408" s="108"/>
      <c r="AQ408" s="108"/>
      <c r="AR408" s="108"/>
      <c r="AS408" s="108"/>
      <c r="AT408" s="108"/>
      <c r="AU408" s="108"/>
      <c r="AV408" s="108"/>
      <c r="AW408" s="108"/>
      <c r="AX408" s="108"/>
      <c r="AY408" s="108"/>
      <c r="AZ408" s="108"/>
      <c r="BA408" s="108"/>
      <c r="BB408" s="108"/>
      <c r="BC408" s="108"/>
      <c r="BD408" s="108"/>
      <c r="BE408" s="108"/>
      <c r="BF408" s="108"/>
      <c r="BG408" s="108"/>
      <c r="BH408" s="108"/>
      <c r="BI408" s="108"/>
      <c r="BJ408" s="108"/>
      <c r="BK408" s="108"/>
      <c r="BL408" s="108"/>
      <c r="BM408" s="108"/>
      <c r="BN408" s="108"/>
      <c r="BO408" s="108"/>
      <c r="BP408" s="108"/>
      <c r="BQ408" s="108"/>
      <c r="BR408" s="108"/>
      <c r="BS408" s="108"/>
      <c r="BT408" s="108"/>
      <c r="BU408" s="108"/>
      <c r="BV408" s="108"/>
      <c r="BW408" s="108"/>
      <c r="BX408" s="108"/>
      <c r="BY408" s="108"/>
      <c r="BZ408" s="108"/>
      <c r="CA408" s="108"/>
      <c r="CB408" s="108"/>
      <c r="CC408" s="108"/>
      <c r="CD408" s="108"/>
    </row>
    <row r="409" spans="1:82">
      <c r="A409" s="47" t="s">
        <v>194</v>
      </c>
      <c r="B409" s="47"/>
      <c r="C409" s="58">
        <v>12810935.442274008</v>
      </c>
      <c r="D409" s="58">
        <v>12819070.73623326</v>
      </c>
      <c r="E409" s="58">
        <v>12893069.740810623</v>
      </c>
      <c r="F409" s="58">
        <v>12820684.945248753</v>
      </c>
      <c r="G409" s="58">
        <v>12712170.502823468</v>
      </c>
      <c r="H409" s="58">
        <v>12850357.756050194</v>
      </c>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8"/>
      <c r="AY409" s="108"/>
      <c r="AZ409" s="108"/>
      <c r="BA409" s="108"/>
      <c r="BB409" s="108"/>
      <c r="BC409" s="108"/>
      <c r="BD409" s="108"/>
      <c r="BE409" s="108"/>
      <c r="BF409" s="108"/>
      <c r="BG409" s="108"/>
      <c r="BH409" s="108"/>
      <c r="BI409" s="108"/>
      <c r="BJ409" s="108"/>
      <c r="BK409" s="108"/>
      <c r="BL409" s="108"/>
      <c r="BM409" s="108"/>
      <c r="BN409" s="108"/>
      <c r="BO409" s="108"/>
      <c r="BP409" s="108"/>
      <c r="BQ409" s="108"/>
      <c r="BR409" s="108"/>
      <c r="BS409" s="108"/>
      <c r="BT409" s="108"/>
      <c r="BU409" s="108"/>
      <c r="BV409" s="108"/>
      <c r="BW409" s="108"/>
      <c r="BX409" s="108"/>
      <c r="BY409" s="108"/>
      <c r="BZ409" s="108"/>
      <c r="CA409" s="108"/>
      <c r="CB409" s="108"/>
      <c r="CC409" s="108"/>
      <c r="CD409" s="108"/>
    </row>
    <row r="410" spans="1:82">
      <c r="A410" s="47" t="s">
        <v>195</v>
      </c>
      <c r="B410" s="47"/>
      <c r="C410" s="58">
        <v>32241581.127571128</v>
      </c>
      <c r="D410" s="58">
        <v>31873900.228201598</v>
      </c>
      <c r="E410" s="58">
        <v>32531756.838539999</v>
      </c>
      <c r="F410" s="58">
        <v>31884987.679730002</v>
      </c>
      <c r="G410" s="58">
        <v>31740963.926259998</v>
      </c>
      <c r="H410" s="58">
        <v>31337892.468276393</v>
      </c>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8"/>
      <c r="AY410" s="108"/>
      <c r="AZ410" s="108"/>
      <c r="BA410" s="108"/>
      <c r="BB410" s="108"/>
      <c r="BC410" s="108"/>
      <c r="BD410" s="108"/>
      <c r="BE410" s="108"/>
      <c r="BF410" s="108"/>
      <c r="BG410" s="108"/>
      <c r="BH410" s="108"/>
      <c r="BI410" s="108"/>
      <c r="BJ410" s="108"/>
      <c r="BK410" s="108"/>
      <c r="BL410" s="108"/>
      <c r="BM410" s="108"/>
      <c r="BN410" s="108"/>
      <c r="BO410" s="108"/>
      <c r="BP410" s="108"/>
      <c r="BQ410" s="108"/>
      <c r="BR410" s="108"/>
      <c r="BS410" s="108"/>
      <c r="BT410" s="108"/>
      <c r="BU410" s="108"/>
      <c r="BV410" s="108"/>
      <c r="BW410" s="108"/>
      <c r="BX410" s="108"/>
      <c r="BY410" s="108"/>
      <c r="BZ410" s="108"/>
      <c r="CA410" s="108"/>
      <c r="CB410" s="108"/>
      <c r="CC410" s="108"/>
      <c r="CD410" s="108"/>
    </row>
    <row r="411" spans="1:82">
      <c r="A411" s="47" t="s">
        <v>196</v>
      </c>
      <c r="B411" s="47"/>
      <c r="C411" s="67">
        <v>39.480460241565396</v>
      </c>
      <c r="D411" s="67">
        <v>16.299123243322125</v>
      </c>
      <c r="E411" s="67">
        <v>23.931712007930273</v>
      </c>
      <c r="F411" s="67">
        <v>28.37769921785571</v>
      </c>
      <c r="G411" s="67">
        <v>15.187353418999454</v>
      </c>
      <c r="H411" s="67">
        <v>-2.3097056604876105</v>
      </c>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108"/>
      <c r="AI411" s="108"/>
      <c r="AJ411" s="108"/>
      <c r="AK411" s="108"/>
      <c r="AL411" s="108"/>
      <c r="AM411" s="108"/>
      <c r="AN411" s="108"/>
      <c r="AO411" s="108"/>
      <c r="AP411" s="108"/>
      <c r="AQ411" s="108"/>
      <c r="AR411" s="108"/>
      <c r="AS411" s="108"/>
      <c r="AT411" s="108"/>
      <c r="AU411" s="108"/>
      <c r="AV411" s="108"/>
      <c r="AW411" s="108"/>
      <c r="AX411" s="108"/>
      <c r="AY411" s="108"/>
      <c r="AZ411" s="108"/>
      <c r="BA411" s="108"/>
      <c r="BB411" s="108"/>
      <c r="BC411" s="108"/>
      <c r="BD411" s="108"/>
      <c r="BE411" s="108"/>
      <c r="BF411" s="108"/>
      <c r="BG411" s="108"/>
      <c r="BH411" s="108"/>
      <c r="BI411" s="108"/>
      <c r="BJ411" s="108"/>
      <c r="BK411" s="108"/>
      <c r="BL411" s="108"/>
      <c r="BM411" s="108"/>
      <c r="BN411" s="108"/>
      <c r="BO411" s="108"/>
      <c r="BP411" s="108"/>
      <c r="BQ411" s="108"/>
      <c r="BR411" s="108"/>
      <c r="BS411" s="108"/>
      <c r="BT411" s="108"/>
      <c r="BU411" s="108"/>
      <c r="BV411" s="108"/>
      <c r="BW411" s="108"/>
      <c r="BX411" s="108"/>
      <c r="BY411" s="108"/>
      <c r="BZ411" s="108"/>
      <c r="CA411" s="108"/>
      <c r="CB411" s="108"/>
      <c r="CC411" s="108"/>
      <c r="CD411" s="108"/>
    </row>
    <row r="412" spans="1:82">
      <c r="A412" s="126" t="s">
        <v>363</v>
      </c>
      <c r="B412" s="47"/>
      <c r="C412" s="59">
        <v>1366601.3365858879</v>
      </c>
      <c r="D412" s="59">
        <v>1182780.859542551</v>
      </c>
      <c r="E412" s="59">
        <v>1182780.859542551</v>
      </c>
      <c r="F412" s="59">
        <v>1163401.2442231432</v>
      </c>
      <c r="G412" s="59">
        <v>1137368.0832748809</v>
      </c>
      <c r="H412" s="59">
        <v>1088186.5984308261</v>
      </c>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8"/>
      <c r="AL412" s="108"/>
      <c r="AM412" s="108"/>
      <c r="AN412" s="108"/>
      <c r="AO412" s="108"/>
      <c r="AP412" s="108"/>
      <c r="AQ412" s="108"/>
      <c r="AR412" s="108"/>
      <c r="AS412" s="108"/>
      <c r="AT412" s="108"/>
      <c r="AU412" s="108"/>
      <c r="AV412" s="108"/>
      <c r="AW412" s="108"/>
      <c r="AX412" s="108"/>
      <c r="AY412" s="108"/>
      <c r="AZ412" s="108"/>
      <c r="BA412" s="108"/>
      <c r="BB412" s="108"/>
      <c r="BC412" s="108"/>
      <c r="BD412" s="108"/>
      <c r="BE412" s="108"/>
      <c r="BF412" s="108"/>
      <c r="BG412" s="108"/>
      <c r="BH412" s="108"/>
      <c r="BI412" s="108"/>
      <c r="BJ412" s="108"/>
      <c r="BK412" s="108"/>
      <c r="BL412" s="108"/>
      <c r="BM412" s="108"/>
      <c r="BN412" s="108"/>
      <c r="BO412" s="108"/>
      <c r="BP412" s="108"/>
      <c r="BQ412" s="108"/>
      <c r="BR412" s="108"/>
      <c r="BS412" s="108"/>
      <c r="BT412" s="108"/>
      <c r="BU412" s="108"/>
      <c r="BV412" s="108"/>
      <c r="BW412" s="108"/>
      <c r="BX412" s="108"/>
      <c r="BY412" s="108"/>
      <c r="BZ412" s="108"/>
      <c r="CA412" s="108"/>
      <c r="CB412" s="108"/>
      <c r="CC412" s="108"/>
      <c r="CD412" s="108"/>
    </row>
    <row r="413" spans="1:82">
      <c r="A413" s="47" t="s">
        <v>197</v>
      </c>
      <c r="B413" s="47"/>
      <c r="C413" s="59">
        <v>9888404.9749997482</v>
      </c>
      <c r="D413" s="59">
        <v>9594930.2625017986</v>
      </c>
      <c r="E413" s="59">
        <v>9594930.2625017986</v>
      </c>
      <c r="F413" s="59">
        <v>8567863.4375014286</v>
      </c>
      <c r="G413" s="59">
        <v>8615134.4875000007</v>
      </c>
      <c r="H413" s="59">
        <v>8516902.3499999996</v>
      </c>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8"/>
      <c r="AL413" s="108"/>
      <c r="AM413" s="108"/>
      <c r="AN413" s="108"/>
      <c r="AO413" s="108"/>
      <c r="AP413" s="108"/>
      <c r="AQ413" s="108"/>
      <c r="AR413" s="108"/>
      <c r="AS413" s="108"/>
      <c r="AT413" s="108"/>
      <c r="AU413" s="108"/>
      <c r="AV413" s="108"/>
      <c r="AW413" s="108"/>
      <c r="AX413" s="108"/>
      <c r="AY413" s="108"/>
      <c r="AZ413" s="108"/>
      <c r="BA413" s="108"/>
      <c r="BB413" s="108"/>
      <c r="BC413" s="108"/>
      <c r="BD413" s="108"/>
      <c r="BE413" s="108"/>
      <c r="BF413" s="108"/>
      <c r="BG413" s="108"/>
      <c r="BH413" s="108"/>
      <c r="BI413" s="108"/>
      <c r="BJ413" s="108"/>
      <c r="BK413" s="108"/>
      <c r="BL413" s="108"/>
      <c r="BM413" s="108"/>
      <c r="BN413" s="108"/>
      <c r="BO413" s="108"/>
      <c r="BP413" s="108"/>
      <c r="BQ413" s="108"/>
      <c r="BR413" s="108"/>
      <c r="BS413" s="108"/>
      <c r="BT413" s="108"/>
      <c r="BU413" s="108"/>
      <c r="BV413" s="108"/>
      <c r="BW413" s="108"/>
      <c r="BX413" s="108"/>
      <c r="BY413" s="108"/>
      <c r="BZ413" s="108"/>
      <c r="CA413" s="108"/>
      <c r="CB413" s="108"/>
      <c r="CC413" s="108"/>
      <c r="CD413" s="108"/>
    </row>
    <row r="414" spans="1:82">
      <c r="A414" s="47"/>
      <c r="B414" s="47"/>
      <c r="C414" s="68"/>
      <c r="D414" s="68"/>
      <c r="E414" s="68"/>
      <c r="F414" s="68"/>
      <c r="G414" s="68"/>
      <c r="H414" s="6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8"/>
      <c r="AL414" s="108"/>
      <c r="AM414" s="108"/>
      <c r="AN414" s="108"/>
      <c r="AO414" s="108"/>
      <c r="AP414" s="108"/>
      <c r="AQ414" s="108"/>
      <c r="AR414" s="108"/>
      <c r="AS414" s="108"/>
      <c r="AT414" s="108"/>
      <c r="AU414" s="108"/>
      <c r="AV414" s="108"/>
      <c r="AW414" s="108"/>
      <c r="AX414" s="108"/>
      <c r="AY414" s="108"/>
      <c r="AZ414" s="108"/>
      <c r="BA414" s="108"/>
      <c r="BB414" s="108"/>
      <c r="BC414" s="108"/>
      <c r="BD414" s="108"/>
      <c r="BE414" s="108"/>
      <c r="BF414" s="108"/>
      <c r="BG414" s="108"/>
      <c r="BH414" s="108"/>
      <c r="BI414" s="108"/>
      <c r="BJ414" s="108"/>
      <c r="BK414" s="108"/>
      <c r="BL414" s="108"/>
      <c r="BM414" s="108"/>
      <c r="BN414" s="108"/>
      <c r="BO414" s="108"/>
      <c r="BP414" s="108"/>
      <c r="BQ414" s="108"/>
      <c r="BR414" s="108"/>
      <c r="BS414" s="108"/>
      <c r="BT414" s="108"/>
      <c r="BU414" s="108"/>
      <c r="BV414" s="108"/>
      <c r="BW414" s="108"/>
      <c r="BX414" s="108"/>
      <c r="BY414" s="108"/>
      <c r="BZ414" s="108"/>
      <c r="CA414" s="108"/>
      <c r="CB414" s="108"/>
      <c r="CC414" s="108"/>
      <c r="CD414" s="108"/>
    </row>
    <row r="415" spans="1:82">
      <c r="A415" s="339" t="s">
        <v>9</v>
      </c>
      <c r="B415" s="339"/>
      <c r="C415" s="341" t="s">
        <v>421</v>
      </c>
      <c r="D415" s="341" t="s">
        <v>396</v>
      </c>
      <c r="E415" s="341" t="s">
        <v>397</v>
      </c>
      <c r="F415" s="341" t="s">
        <v>360</v>
      </c>
      <c r="G415" s="341" t="s">
        <v>347</v>
      </c>
      <c r="H415" s="341" t="s">
        <v>292</v>
      </c>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8"/>
      <c r="AL415" s="108"/>
      <c r="AM415" s="108"/>
      <c r="AN415" s="108"/>
      <c r="AO415" s="108"/>
      <c r="AP415" s="108"/>
      <c r="AQ415" s="108"/>
      <c r="AR415" s="108"/>
      <c r="AS415" s="108"/>
      <c r="AT415" s="108"/>
      <c r="AU415" s="108"/>
      <c r="AV415" s="108"/>
      <c r="AW415" s="108"/>
      <c r="AX415" s="108"/>
      <c r="AY415" s="108"/>
      <c r="AZ415" s="108"/>
      <c r="BA415" s="108"/>
      <c r="BB415" s="108"/>
      <c r="BC415" s="108"/>
      <c r="BD415" s="108"/>
      <c r="BE415" s="108"/>
      <c r="BF415" s="108"/>
      <c r="BG415" s="108"/>
      <c r="BH415" s="108"/>
      <c r="BI415" s="108"/>
      <c r="BJ415" s="108"/>
      <c r="BK415" s="108"/>
      <c r="BL415" s="108"/>
      <c r="BM415" s="108"/>
      <c r="BN415" s="108"/>
      <c r="BO415" s="108"/>
      <c r="BP415" s="108"/>
      <c r="BQ415" s="108"/>
      <c r="BR415" s="108"/>
      <c r="BS415" s="108"/>
      <c r="BT415" s="108"/>
      <c r="BU415" s="108"/>
      <c r="BV415" s="108"/>
      <c r="BW415" s="108"/>
      <c r="BX415" s="108"/>
      <c r="BY415" s="108"/>
      <c r="BZ415" s="108"/>
      <c r="CA415" s="108"/>
      <c r="CB415" s="108"/>
      <c r="CC415" s="108"/>
      <c r="CD415" s="108"/>
    </row>
    <row r="416" spans="1:82">
      <c r="A416" s="335" t="s">
        <v>248</v>
      </c>
      <c r="B416" s="345"/>
      <c r="C416" s="350"/>
      <c r="D416" s="350"/>
      <c r="E416" s="350"/>
      <c r="F416" s="350"/>
      <c r="G416" s="350"/>
      <c r="H416" s="350"/>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8"/>
      <c r="AL416" s="108"/>
      <c r="AM416" s="108"/>
      <c r="AN416" s="108"/>
      <c r="AO416" s="108"/>
      <c r="AP416" s="108"/>
      <c r="AQ416" s="108"/>
      <c r="AR416" s="108"/>
      <c r="AS416" s="108"/>
      <c r="AT416" s="108"/>
      <c r="AU416" s="108"/>
      <c r="AV416" s="108"/>
      <c r="AW416" s="108"/>
      <c r="AX416" s="108"/>
      <c r="AY416" s="108"/>
      <c r="AZ416" s="108"/>
      <c r="BA416" s="108"/>
      <c r="BB416" s="108"/>
      <c r="BC416" s="108"/>
      <c r="BD416" s="108"/>
      <c r="BE416" s="108"/>
      <c r="BF416" s="108"/>
      <c r="BG416" s="108"/>
      <c r="BH416" s="108"/>
      <c r="BI416" s="108"/>
      <c r="BJ416" s="108"/>
      <c r="BK416" s="108"/>
      <c r="BL416" s="108"/>
      <c r="BM416" s="108"/>
      <c r="BN416" s="108"/>
      <c r="BO416" s="108"/>
      <c r="BP416" s="108"/>
      <c r="BQ416" s="108"/>
      <c r="BR416" s="108"/>
      <c r="BS416" s="108"/>
      <c r="BT416" s="108"/>
      <c r="BU416" s="108"/>
      <c r="BV416" s="108"/>
      <c r="BW416" s="108"/>
      <c r="BX416" s="108"/>
      <c r="BY416" s="108"/>
      <c r="BZ416" s="108"/>
      <c r="CA416" s="108"/>
      <c r="CB416" s="108"/>
      <c r="CC416" s="108"/>
      <c r="CD416" s="108"/>
    </row>
    <row r="417" spans="1:82">
      <c r="A417" s="53" t="s">
        <v>32</v>
      </c>
      <c r="B417" s="53"/>
      <c r="C417" s="61">
        <v>172861.17338874401</v>
      </c>
      <c r="D417" s="61">
        <v>661173.36695473397</v>
      </c>
      <c r="E417" s="61">
        <v>177414.25708291301</v>
      </c>
      <c r="F417" s="61">
        <v>168825.66690855799</v>
      </c>
      <c r="G417" s="61">
        <v>162320.99247674199</v>
      </c>
      <c r="H417" s="61">
        <v>152612.450486521</v>
      </c>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108"/>
      <c r="AI417" s="108"/>
      <c r="AJ417" s="108"/>
      <c r="AK417" s="108"/>
      <c r="AL417" s="108"/>
      <c r="AM417" s="108"/>
      <c r="AN417" s="108"/>
      <c r="AO417" s="108"/>
      <c r="AP417" s="108"/>
      <c r="AQ417" s="108"/>
      <c r="AR417" s="108"/>
      <c r="AS417" s="108"/>
      <c r="AT417" s="108"/>
      <c r="AU417" s="108"/>
      <c r="AV417" s="108"/>
      <c r="AW417" s="108"/>
      <c r="AX417" s="108"/>
      <c r="AY417" s="108"/>
      <c r="AZ417" s="108"/>
      <c r="BA417" s="108"/>
      <c r="BB417" s="108"/>
      <c r="BC417" s="108"/>
      <c r="BD417" s="108"/>
      <c r="BE417" s="108"/>
      <c r="BF417" s="108"/>
      <c r="BG417" s="108"/>
      <c r="BH417" s="108"/>
      <c r="BI417" s="108"/>
      <c r="BJ417" s="108"/>
      <c r="BK417" s="108"/>
      <c r="BL417" s="108"/>
      <c r="BM417" s="108"/>
      <c r="BN417" s="108"/>
      <c r="BO417" s="108"/>
      <c r="BP417" s="108"/>
      <c r="BQ417" s="108"/>
      <c r="BR417" s="108"/>
      <c r="BS417" s="108"/>
      <c r="BT417" s="108"/>
      <c r="BU417" s="108"/>
      <c r="BV417" s="108"/>
      <c r="BW417" s="108"/>
      <c r="BX417" s="108"/>
      <c r="BY417" s="108"/>
      <c r="BZ417" s="108"/>
      <c r="CA417" s="108"/>
      <c r="CB417" s="108"/>
      <c r="CC417" s="108"/>
      <c r="CD417" s="108"/>
    </row>
    <row r="418" spans="1:82">
      <c r="A418" s="55" t="s">
        <v>33</v>
      </c>
      <c r="B418" s="55"/>
      <c r="C418" s="63">
        <v>-88919.067813707996</v>
      </c>
      <c r="D418" s="63">
        <v>-312972.02281254501</v>
      </c>
      <c r="E418" s="63">
        <v>-78483.006137210003</v>
      </c>
      <c r="F418" s="63">
        <v>-76172.108953689007</v>
      </c>
      <c r="G418" s="63">
        <v>-75582.993348168005</v>
      </c>
      <c r="H418" s="63">
        <v>-82733.914373477994</v>
      </c>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108"/>
      <c r="AI418" s="108"/>
      <c r="AJ418" s="108"/>
      <c r="AK418" s="108"/>
      <c r="AL418" s="108"/>
      <c r="AM418" s="108"/>
      <c r="AN418" s="108"/>
      <c r="AO418" s="108"/>
      <c r="AP418" s="108"/>
      <c r="AQ418" s="108"/>
      <c r="AR418" s="108"/>
      <c r="AS418" s="108"/>
      <c r="AT418" s="108"/>
      <c r="AU418" s="108"/>
      <c r="AV418" s="108"/>
      <c r="AW418" s="108"/>
      <c r="AX418" s="108"/>
      <c r="AY418" s="108"/>
      <c r="AZ418" s="108"/>
      <c r="BA418" s="108"/>
      <c r="BB418" s="108"/>
      <c r="BC418" s="108"/>
      <c r="BD418" s="108"/>
      <c r="BE418" s="108"/>
      <c r="BF418" s="108"/>
      <c r="BG418" s="108"/>
      <c r="BH418" s="108"/>
      <c r="BI418" s="108"/>
      <c r="BJ418" s="108"/>
      <c r="BK418" s="108"/>
      <c r="BL418" s="108"/>
      <c r="BM418" s="108"/>
      <c r="BN418" s="108"/>
      <c r="BO418" s="108"/>
      <c r="BP418" s="108"/>
      <c r="BQ418" s="108"/>
      <c r="BR418" s="108"/>
      <c r="BS418" s="108"/>
      <c r="BT418" s="108"/>
      <c r="BU418" s="108"/>
      <c r="BV418" s="108"/>
      <c r="BW418" s="108"/>
      <c r="BX418" s="108"/>
      <c r="BY418" s="108"/>
      <c r="BZ418" s="108"/>
      <c r="CA418" s="108"/>
      <c r="CB418" s="108"/>
      <c r="CC418" s="108"/>
      <c r="CD418" s="108"/>
    </row>
    <row r="419" spans="1:82">
      <c r="A419" s="53" t="s">
        <v>34</v>
      </c>
      <c r="B419" s="53"/>
      <c r="C419" s="61">
        <v>83942.105575035996</v>
      </c>
      <c r="D419" s="61">
        <v>348201.34414218902</v>
      </c>
      <c r="E419" s="61">
        <v>98931.250945702996</v>
      </c>
      <c r="F419" s="61">
        <v>92653.557954869</v>
      </c>
      <c r="G419" s="61">
        <v>86737.999128573996</v>
      </c>
      <c r="H419" s="61">
        <v>69878.536113042996</v>
      </c>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108"/>
      <c r="AI419" s="108"/>
      <c r="AJ419" s="108"/>
      <c r="AK419" s="108"/>
      <c r="AL419" s="108"/>
      <c r="AM419" s="108"/>
      <c r="AN419" s="108"/>
      <c r="AO419" s="108"/>
      <c r="AP419" s="108"/>
      <c r="AQ419" s="108"/>
      <c r="AR419" s="108"/>
      <c r="AS419" s="108"/>
      <c r="AT419" s="108"/>
      <c r="AU419" s="108"/>
      <c r="AV419" s="108"/>
      <c r="AW419" s="108"/>
      <c r="AX419" s="108"/>
      <c r="AY419" s="108"/>
      <c r="AZ419" s="108"/>
      <c r="BA419" s="108"/>
      <c r="BB419" s="108"/>
      <c r="BC419" s="108"/>
      <c r="BD419" s="108"/>
      <c r="BE419" s="108"/>
      <c r="BF419" s="108"/>
      <c r="BG419" s="108"/>
      <c r="BH419" s="108"/>
      <c r="BI419" s="108"/>
      <c r="BJ419" s="108"/>
      <c r="BK419" s="108"/>
      <c r="BL419" s="108"/>
      <c r="BM419" s="108"/>
      <c r="BN419" s="108"/>
      <c r="BO419" s="108"/>
      <c r="BP419" s="108"/>
      <c r="BQ419" s="108"/>
      <c r="BR419" s="108"/>
      <c r="BS419" s="108"/>
      <c r="BT419" s="108"/>
      <c r="BU419" s="108"/>
      <c r="BV419" s="108"/>
      <c r="BW419" s="108"/>
      <c r="BX419" s="108"/>
      <c r="BY419" s="108"/>
      <c r="BZ419" s="108"/>
      <c r="CA419" s="108"/>
      <c r="CB419" s="108"/>
      <c r="CC419" s="108"/>
      <c r="CD419" s="108"/>
    </row>
    <row r="420" spans="1:82">
      <c r="A420" s="47" t="s">
        <v>152</v>
      </c>
      <c r="B420" s="55"/>
      <c r="C420" s="63">
        <v>-12682.015767798001</v>
      </c>
      <c r="D420" s="63">
        <v>-20851.440008763999</v>
      </c>
      <c r="E420" s="63">
        <v>-7531.7443654990002</v>
      </c>
      <c r="F420" s="63">
        <v>-9095.0568625310007</v>
      </c>
      <c r="G420" s="63">
        <v>-5016.8369346210002</v>
      </c>
      <c r="H420" s="63">
        <v>792.19815388699999</v>
      </c>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108"/>
      <c r="AI420" s="108"/>
      <c r="AJ420" s="108"/>
      <c r="AK420" s="108"/>
      <c r="AL420" s="108"/>
      <c r="AM420" s="108"/>
      <c r="AN420" s="108"/>
      <c r="AO420" s="108"/>
      <c r="AP420" s="108"/>
      <c r="AQ420" s="108"/>
      <c r="AR420" s="108"/>
      <c r="AS420" s="108"/>
      <c r="AT420" s="108"/>
      <c r="AU420" s="108"/>
      <c r="AV420" s="108"/>
      <c r="AW420" s="108"/>
      <c r="AX420" s="108"/>
      <c r="AY420" s="108"/>
      <c r="AZ420" s="108"/>
      <c r="BA420" s="108"/>
      <c r="BB420" s="108"/>
      <c r="BC420" s="108"/>
      <c r="BD420" s="108"/>
      <c r="BE420" s="108"/>
      <c r="BF420" s="108"/>
      <c r="BG420" s="108"/>
      <c r="BH420" s="108"/>
      <c r="BI420" s="108"/>
      <c r="BJ420" s="108"/>
      <c r="BK420" s="108"/>
      <c r="BL420" s="108"/>
      <c r="BM420" s="108"/>
      <c r="BN420" s="108"/>
      <c r="BO420" s="108"/>
      <c r="BP420" s="108"/>
      <c r="BQ420" s="108"/>
      <c r="BR420" s="108"/>
      <c r="BS420" s="108"/>
      <c r="BT420" s="108"/>
      <c r="BU420" s="108"/>
      <c r="BV420" s="108"/>
      <c r="BW420" s="108"/>
      <c r="BX420" s="108"/>
      <c r="BY420" s="108"/>
      <c r="BZ420" s="108"/>
      <c r="CA420" s="108"/>
      <c r="CB420" s="108"/>
      <c r="CC420" s="108"/>
      <c r="CD420" s="108"/>
    </row>
    <row r="421" spans="1:82">
      <c r="A421" s="53" t="s">
        <v>36</v>
      </c>
      <c r="B421" s="53"/>
      <c r="C421" s="61">
        <v>71260.089807237993</v>
      </c>
      <c r="D421" s="61">
        <v>327349.90413342498</v>
      </c>
      <c r="E421" s="61">
        <v>91399.506580204004</v>
      </c>
      <c r="F421" s="61">
        <v>83558.501092338003</v>
      </c>
      <c r="G421" s="61">
        <v>81721.162193953001</v>
      </c>
      <c r="H421" s="61">
        <v>70670.734266929998</v>
      </c>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108"/>
      <c r="AI421" s="108"/>
      <c r="AJ421" s="108"/>
      <c r="AK421" s="108"/>
      <c r="AL421" s="108"/>
      <c r="AM421" s="108"/>
      <c r="AN421" s="108"/>
      <c r="AO421" s="108"/>
      <c r="AP421" s="108"/>
      <c r="AQ421" s="108"/>
      <c r="AR421" s="108"/>
      <c r="AS421" s="108"/>
      <c r="AT421" s="108"/>
      <c r="AU421" s="108"/>
      <c r="AV421" s="108"/>
      <c r="AW421" s="108"/>
      <c r="AX421" s="108"/>
      <c r="AY421" s="108"/>
      <c r="AZ421" s="108"/>
      <c r="BA421" s="108"/>
      <c r="BB421" s="108"/>
      <c r="BC421" s="108"/>
      <c r="BD421" s="108"/>
      <c r="BE421" s="108"/>
      <c r="BF421" s="108"/>
      <c r="BG421" s="108"/>
      <c r="BH421" s="108"/>
      <c r="BI421" s="108"/>
      <c r="BJ421" s="108"/>
      <c r="BK421" s="108"/>
      <c r="BL421" s="108"/>
      <c r="BM421" s="108"/>
      <c r="BN421" s="108"/>
      <c r="BO421" s="108"/>
      <c r="BP421" s="108"/>
      <c r="BQ421" s="108"/>
      <c r="BR421" s="108"/>
      <c r="BS421" s="108"/>
      <c r="BT421" s="108"/>
      <c r="BU421" s="108"/>
      <c r="BV421" s="108"/>
      <c r="BW421" s="108"/>
      <c r="BX421" s="108"/>
      <c r="BY421" s="108"/>
      <c r="BZ421" s="108"/>
      <c r="CA421" s="108"/>
      <c r="CB421" s="108"/>
      <c r="CC421" s="108"/>
      <c r="CD421" s="108"/>
    </row>
    <row r="422" spans="1:82">
      <c r="A422" s="47" t="s">
        <v>81</v>
      </c>
      <c r="B422" s="47"/>
      <c r="C422" s="63">
        <v>-723.77876872399997</v>
      </c>
      <c r="D422" s="63">
        <v>-552.28914446900001</v>
      </c>
      <c r="E422" s="63">
        <v>-23.654048057000001</v>
      </c>
      <c r="F422" s="63">
        <v>-545.72059214000001</v>
      </c>
      <c r="G422" s="63">
        <v>-63.464243060000001</v>
      </c>
      <c r="H422" s="63">
        <v>80.549738787999999</v>
      </c>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108"/>
      <c r="AI422" s="108"/>
      <c r="AJ422" s="108"/>
      <c r="AK422" s="108"/>
      <c r="AL422" s="108"/>
      <c r="AM422" s="108"/>
      <c r="AN422" s="108"/>
      <c r="AO422" s="108"/>
      <c r="AP422" s="108"/>
      <c r="AQ422" s="108"/>
      <c r="AR422" s="108"/>
      <c r="AS422" s="108"/>
      <c r="AT422" s="108"/>
      <c r="AU422" s="108"/>
      <c r="AV422" s="108"/>
      <c r="AW422" s="108"/>
      <c r="AX422" s="108"/>
      <c r="AY422" s="108"/>
      <c r="AZ422" s="108"/>
      <c r="BA422" s="108"/>
      <c r="BB422" s="108"/>
      <c r="BC422" s="108"/>
      <c r="BD422" s="108"/>
      <c r="BE422" s="108"/>
      <c r="BF422" s="108"/>
      <c r="BG422" s="108"/>
      <c r="BH422" s="108"/>
      <c r="BI422" s="108"/>
      <c r="BJ422" s="108"/>
      <c r="BK422" s="108"/>
      <c r="BL422" s="108"/>
      <c r="BM422" s="108"/>
      <c r="BN422" s="108"/>
      <c r="BO422" s="108"/>
      <c r="BP422" s="108"/>
      <c r="BQ422" s="108"/>
      <c r="BR422" s="108"/>
      <c r="BS422" s="108"/>
      <c r="BT422" s="108"/>
      <c r="BU422" s="108"/>
      <c r="BV422" s="108"/>
      <c r="BW422" s="108"/>
      <c r="BX422" s="108"/>
      <c r="BY422" s="108"/>
      <c r="BZ422" s="108"/>
      <c r="CA422" s="108"/>
      <c r="CB422" s="108"/>
      <c r="CC422" s="108"/>
      <c r="CD422" s="108"/>
    </row>
    <row r="423" spans="1:82">
      <c r="A423" s="55" t="s">
        <v>37</v>
      </c>
      <c r="B423" s="55"/>
      <c r="C423" s="63">
        <v>34.164879999999997</v>
      </c>
      <c r="D423" s="63">
        <v>11348.58772</v>
      </c>
      <c r="E423" s="63">
        <v>28.42435</v>
      </c>
      <c r="F423" s="63">
        <v>10699.139440000001</v>
      </c>
      <c r="G423" s="63">
        <v>621.02392999999995</v>
      </c>
      <c r="H423" s="63">
        <v>0</v>
      </c>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108"/>
      <c r="AI423" s="108"/>
      <c r="AJ423" s="108"/>
      <c r="AK423" s="108"/>
      <c r="AL423" s="108"/>
      <c r="AM423" s="108"/>
      <c r="AN423" s="108"/>
      <c r="AO423" s="108"/>
      <c r="AP423" s="108"/>
      <c r="AQ423" s="108"/>
      <c r="AR423" s="108"/>
      <c r="AS423" s="108"/>
      <c r="AT423" s="108"/>
      <c r="AU423" s="108"/>
      <c r="AV423" s="108"/>
      <c r="AW423" s="108"/>
      <c r="AX423" s="108"/>
      <c r="AY423" s="108"/>
      <c r="AZ423" s="108"/>
      <c r="BA423" s="108"/>
      <c r="BB423" s="108"/>
      <c r="BC423" s="108"/>
      <c r="BD423" s="108"/>
      <c r="BE423" s="108"/>
      <c r="BF423" s="108"/>
      <c r="BG423" s="108"/>
      <c r="BH423" s="108"/>
      <c r="BI423" s="108"/>
      <c r="BJ423" s="108"/>
      <c r="BK423" s="108"/>
      <c r="BL423" s="108"/>
      <c r="BM423" s="108"/>
      <c r="BN423" s="108"/>
      <c r="BO423" s="108"/>
      <c r="BP423" s="108"/>
      <c r="BQ423" s="108"/>
      <c r="BR423" s="108"/>
      <c r="BS423" s="108"/>
      <c r="BT423" s="108"/>
      <c r="BU423" s="108"/>
      <c r="BV423" s="108"/>
      <c r="BW423" s="108"/>
      <c r="BX423" s="108"/>
      <c r="BY423" s="108"/>
      <c r="BZ423" s="108"/>
      <c r="CA423" s="108"/>
      <c r="CB423" s="108"/>
      <c r="CC423" s="108"/>
      <c r="CD423" s="108"/>
    </row>
    <row r="424" spans="1:82">
      <c r="A424" s="53" t="s">
        <v>102</v>
      </c>
      <c r="B424" s="53"/>
      <c r="C424" s="61">
        <v>70570.475918513999</v>
      </c>
      <c r="D424" s="61">
        <v>338146.20270895603</v>
      </c>
      <c r="E424" s="61">
        <v>91404.276882146994</v>
      </c>
      <c r="F424" s="61">
        <v>93711.919940198</v>
      </c>
      <c r="G424" s="61">
        <v>82278.721880893005</v>
      </c>
      <c r="H424" s="61">
        <v>70751.284005718</v>
      </c>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108"/>
      <c r="AI424" s="108"/>
      <c r="AJ424" s="108"/>
      <c r="AK424" s="108"/>
      <c r="AL424" s="108"/>
      <c r="AM424" s="108"/>
      <c r="AN424" s="108"/>
      <c r="AO424" s="108"/>
      <c r="AP424" s="108"/>
      <c r="AQ424" s="108"/>
      <c r="AR424" s="108"/>
      <c r="AS424" s="108"/>
      <c r="AT424" s="108"/>
      <c r="AU424" s="108"/>
      <c r="AV424" s="108"/>
      <c r="AW424" s="108"/>
      <c r="AX424" s="108"/>
      <c r="AY424" s="108"/>
      <c r="AZ424" s="108"/>
      <c r="BA424" s="108"/>
      <c r="BB424" s="108"/>
      <c r="BC424" s="108"/>
      <c r="BD424" s="108"/>
      <c r="BE424" s="108"/>
      <c r="BF424" s="108"/>
      <c r="BG424" s="108"/>
      <c r="BH424" s="108"/>
      <c r="BI424" s="108"/>
      <c r="BJ424" s="108"/>
      <c r="BK424" s="108"/>
      <c r="BL424" s="108"/>
      <c r="BM424" s="108"/>
      <c r="BN424" s="108"/>
      <c r="BO424" s="108"/>
      <c r="BP424" s="108"/>
      <c r="BQ424" s="108"/>
      <c r="BR424" s="108"/>
      <c r="BS424" s="108"/>
      <c r="BT424" s="108"/>
      <c r="BU424" s="108"/>
      <c r="BV424" s="108"/>
      <c r="BW424" s="108"/>
      <c r="BX424" s="108"/>
      <c r="BY424" s="108"/>
      <c r="BZ424" s="108"/>
      <c r="CA424" s="108"/>
      <c r="CB424" s="108"/>
      <c r="CC424" s="108"/>
      <c r="CD424" s="108"/>
    </row>
    <row r="425" spans="1:82">
      <c r="A425" s="57"/>
      <c r="B425" s="57"/>
      <c r="C425" s="61"/>
      <c r="D425" s="61"/>
      <c r="E425" s="61"/>
      <c r="F425" s="61"/>
      <c r="G425" s="61"/>
      <c r="H425" s="61"/>
      <c r="I425" s="108"/>
      <c r="J425" s="108"/>
      <c r="K425" s="108"/>
      <c r="L425" s="108"/>
      <c r="M425" s="108"/>
      <c r="N425" s="108"/>
      <c r="O425" s="108"/>
      <c r="P425" s="108"/>
      <c r="Q425" s="108"/>
      <c r="R425" s="108"/>
      <c r="S425" s="108"/>
      <c r="T425" s="108"/>
      <c r="U425" s="108"/>
      <c r="V425" s="108"/>
      <c r="W425" s="108"/>
      <c r="X425" s="108"/>
      <c r="Y425" s="108"/>
      <c r="Z425" s="108"/>
      <c r="AA425" s="108"/>
      <c r="AB425" s="108"/>
      <c r="AC425" s="108"/>
      <c r="AD425" s="108"/>
      <c r="AE425" s="108"/>
      <c r="AF425" s="108"/>
      <c r="AG425" s="108"/>
      <c r="AH425" s="108"/>
      <c r="AI425" s="108"/>
      <c r="AJ425" s="108"/>
      <c r="AK425" s="108"/>
      <c r="AL425" s="108"/>
      <c r="AM425" s="108"/>
      <c r="AN425" s="108"/>
      <c r="AO425" s="108"/>
      <c r="AP425" s="108"/>
      <c r="AQ425" s="108"/>
      <c r="AR425" s="108"/>
      <c r="AS425" s="108"/>
      <c r="AT425" s="108"/>
      <c r="AU425" s="108"/>
      <c r="AV425" s="108"/>
      <c r="AW425" s="108"/>
      <c r="AX425" s="108"/>
      <c r="AY425" s="108"/>
      <c r="AZ425" s="108"/>
      <c r="BA425" s="108"/>
      <c r="BB425" s="108"/>
      <c r="BC425" s="108"/>
      <c r="BD425" s="108"/>
      <c r="BE425" s="108"/>
      <c r="BF425" s="108"/>
      <c r="BG425" s="108"/>
      <c r="BH425" s="108"/>
      <c r="BI425" s="108"/>
      <c r="BJ425" s="108"/>
      <c r="BK425" s="108"/>
      <c r="BL425" s="108"/>
      <c r="BM425" s="108"/>
      <c r="BN425" s="108"/>
      <c r="BO425" s="108"/>
      <c r="BP425" s="108"/>
      <c r="BQ425" s="108"/>
      <c r="BR425" s="108"/>
      <c r="BS425" s="108"/>
      <c r="BT425" s="108"/>
      <c r="BU425" s="108"/>
      <c r="BV425" s="108"/>
      <c r="BW425" s="108"/>
      <c r="BX425" s="108"/>
      <c r="BY425" s="108"/>
      <c r="BZ425" s="108"/>
      <c r="CA425" s="108"/>
      <c r="CB425" s="108"/>
      <c r="CC425" s="108"/>
      <c r="CD425" s="108"/>
    </row>
    <row r="426" spans="1:82">
      <c r="A426" s="337" t="s">
        <v>193</v>
      </c>
      <c r="B426" s="338"/>
      <c r="C426" s="340">
        <v>0.51439583609524442</v>
      </c>
      <c r="D426" s="340">
        <v>0.4733584842566293</v>
      </c>
      <c r="E426" s="340">
        <v>0.44237147243770636</v>
      </c>
      <c r="F426" s="340">
        <v>0.45118796417932433</v>
      </c>
      <c r="G426" s="340">
        <v>0.46563905379643267</v>
      </c>
      <c r="H426" s="340">
        <v>0.5421177244040466</v>
      </c>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108"/>
      <c r="AI426" s="108"/>
      <c r="AJ426" s="108"/>
      <c r="AK426" s="108"/>
      <c r="AL426" s="108"/>
      <c r="AM426" s="108"/>
      <c r="AN426" s="108"/>
      <c r="AO426" s="108"/>
      <c r="AP426" s="108"/>
      <c r="AQ426" s="108"/>
      <c r="AR426" s="108"/>
      <c r="AS426" s="108"/>
      <c r="AT426" s="108"/>
      <c r="AU426" s="108"/>
      <c r="AV426" s="108"/>
      <c r="AW426" s="108"/>
      <c r="AX426" s="108"/>
      <c r="AY426" s="108"/>
      <c r="AZ426" s="108"/>
      <c r="BA426" s="108"/>
      <c r="BB426" s="108"/>
      <c r="BC426" s="108"/>
      <c r="BD426" s="108"/>
      <c r="BE426" s="108"/>
      <c r="BF426" s="108"/>
      <c r="BG426" s="108"/>
      <c r="BH426" s="108"/>
      <c r="BI426" s="108"/>
      <c r="BJ426" s="108"/>
      <c r="BK426" s="108"/>
      <c r="BL426" s="108"/>
      <c r="BM426" s="108"/>
      <c r="BN426" s="108"/>
      <c r="BO426" s="108"/>
      <c r="BP426" s="108"/>
      <c r="BQ426" s="108"/>
      <c r="BR426" s="108"/>
      <c r="BS426" s="108"/>
      <c r="BT426" s="108"/>
      <c r="BU426" s="108"/>
      <c r="BV426" s="108"/>
      <c r="BW426" s="108"/>
      <c r="BX426" s="108"/>
      <c r="BY426" s="108"/>
      <c r="BZ426" s="108"/>
      <c r="CA426" s="108"/>
      <c r="CB426" s="108"/>
      <c r="CC426" s="108"/>
      <c r="CD426" s="108"/>
    </row>
    <row r="427" spans="1:82">
      <c r="A427" s="47" t="s">
        <v>101</v>
      </c>
      <c r="B427" s="47"/>
      <c r="C427" s="59">
        <v>1366601.3365858879</v>
      </c>
      <c r="D427" s="59">
        <v>1182780.859542551</v>
      </c>
      <c r="E427" s="59">
        <v>1182780.859542551</v>
      </c>
      <c r="F427" s="59">
        <v>1163401.2442231432</v>
      </c>
      <c r="G427" s="59">
        <v>1137368.0832748809</v>
      </c>
      <c r="H427" s="59">
        <v>1088186.5984308261</v>
      </c>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8"/>
      <c r="AY427" s="108"/>
      <c r="AZ427" s="108"/>
      <c r="BA427" s="108"/>
      <c r="BB427" s="108"/>
      <c r="BC427" s="108"/>
      <c r="BD427" s="108"/>
      <c r="BE427" s="108"/>
      <c r="BF427" s="108"/>
      <c r="BG427" s="108"/>
      <c r="BH427" s="108"/>
      <c r="BI427" s="108"/>
      <c r="BJ427" s="108"/>
      <c r="BK427" s="108"/>
      <c r="BL427" s="108"/>
      <c r="BM427" s="108"/>
      <c r="BN427" s="108"/>
      <c r="BO427" s="108"/>
      <c r="BP427" s="108"/>
      <c r="BQ427" s="108"/>
      <c r="BR427" s="108"/>
      <c r="BS427" s="108"/>
      <c r="BT427" s="108"/>
      <c r="BU427" s="108"/>
      <c r="BV427" s="108"/>
      <c r="BW427" s="108"/>
      <c r="BX427" s="108"/>
      <c r="BY427" s="108"/>
      <c r="BZ427" s="108"/>
      <c r="CA427" s="108"/>
      <c r="CB427" s="108"/>
      <c r="CC427" s="108"/>
      <c r="CD427" s="108"/>
    </row>
    <row r="428" spans="1:82">
      <c r="A428" s="47" t="s">
        <v>197</v>
      </c>
      <c r="B428" s="47"/>
      <c r="C428" s="59">
        <v>9771172.2792836502</v>
      </c>
      <c r="D428" s="59">
        <v>9474495.5834555682</v>
      </c>
      <c r="E428" s="59">
        <v>9474495.5834555682</v>
      </c>
      <c r="F428" s="59">
        <v>8461194.3584414292</v>
      </c>
      <c r="G428" s="59">
        <v>8511079.2501040567</v>
      </c>
      <c r="H428" s="59">
        <v>8413201.3876037002</v>
      </c>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8"/>
      <c r="AY428" s="108"/>
      <c r="AZ428" s="108"/>
      <c r="BA428" s="108"/>
      <c r="BB428" s="108"/>
      <c r="BC428" s="108"/>
      <c r="BD428" s="108"/>
      <c r="BE428" s="108"/>
      <c r="BF428" s="108"/>
      <c r="BG428" s="108"/>
      <c r="BH428" s="108"/>
      <c r="BI428" s="108"/>
      <c r="BJ428" s="108"/>
      <c r="BK428" s="108"/>
      <c r="BL428" s="108"/>
      <c r="BM428" s="108"/>
      <c r="BN428" s="108"/>
      <c r="BO428" s="108"/>
      <c r="BP428" s="108"/>
      <c r="BQ428" s="108"/>
      <c r="BR428" s="108"/>
      <c r="BS428" s="108"/>
      <c r="BT428" s="108"/>
      <c r="BU428" s="108"/>
      <c r="BV428" s="108"/>
      <c r="BW428" s="108"/>
      <c r="BX428" s="108"/>
      <c r="BY428" s="108"/>
      <c r="BZ428" s="108"/>
      <c r="CA428" s="108"/>
      <c r="CB428" s="108"/>
      <c r="CC428" s="108"/>
      <c r="CD428" s="108"/>
    </row>
    <row r="429" spans="1:82">
      <c r="A429" s="47"/>
      <c r="B429" s="47"/>
      <c r="C429" s="68"/>
      <c r="D429" s="68"/>
      <c r="E429" s="68"/>
      <c r="F429" s="68"/>
      <c r="G429" s="68"/>
      <c r="H429" s="6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8"/>
      <c r="AY429" s="108"/>
      <c r="AZ429" s="108"/>
      <c r="BA429" s="108"/>
      <c r="BB429" s="108"/>
      <c r="BC429" s="108"/>
      <c r="BD429" s="108"/>
      <c r="BE429" s="108"/>
      <c r="BF429" s="108"/>
      <c r="BG429" s="108"/>
      <c r="BH429" s="108"/>
      <c r="BI429" s="108"/>
      <c r="BJ429" s="108"/>
      <c r="BK429" s="108"/>
      <c r="BL429" s="108"/>
      <c r="BM429" s="108"/>
      <c r="BN429" s="108"/>
      <c r="BO429" s="108"/>
      <c r="BP429" s="108"/>
      <c r="BQ429" s="108"/>
      <c r="BR429" s="108"/>
      <c r="BS429" s="108"/>
      <c r="BT429" s="108"/>
      <c r="BU429" s="108"/>
      <c r="BV429" s="108"/>
      <c r="BW429" s="108"/>
      <c r="BX429" s="108"/>
      <c r="BY429" s="108"/>
      <c r="BZ429" s="108"/>
      <c r="CA429" s="108"/>
      <c r="CB429" s="108"/>
      <c r="CC429" s="108"/>
      <c r="CD429" s="108"/>
    </row>
    <row r="430" spans="1:82">
      <c r="A430" s="339" t="s">
        <v>9</v>
      </c>
      <c r="B430" s="339"/>
      <c r="C430" s="341" t="s">
        <v>421</v>
      </c>
      <c r="D430" s="341" t="s">
        <v>396</v>
      </c>
      <c r="E430" s="341" t="s">
        <v>397</v>
      </c>
      <c r="F430" s="341" t="s">
        <v>360</v>
      </c>
      <c r="G430" s="341" t="s">
        <v>347</v>
      </c>
      <c r="H430" s="341" t="s">
        <v>292</v>
      </c>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08"/>
      <c r="AH430" s="108"/>
      <c r="AI430" s="108"/>
      <c r="AJ430" s="108"/>
      <c r="AK430" s="108"/>
      <c r="AL430" s="108"/>
      <c r="AM430" s="108"/>
      <c r="AN430" s="108"/>
      <c r="AO430" s="108"/>
      <c r="AP430" s="108"/>
      <c r="AQ430" s="108"/>
      <c r="AR430" s="108"/>
      <c r="AS430" s="108"/>
      <c r="AT430" s="108"/>
      <c r="AU430" s="108"/>
      <c r="AV430" s="108"/>
      <c r="AW430" s="108"/>
      <c r="AX430" s="108"/>
      <c r="AY430" s="108"/>
      <c r="AZ430" s="108"/>
      <c r="BA430" s="108"/>
      <c r="BB430" s="108"/>
      <c r="BC430" s="108"/>
      <c r="BD430" s="108"/>
      <c r="BE430" s="108"/>
      <c r="BF430" s="108"/>
      <c r="BG430" s="108"/>
      <c r="BH430" s="108"/>
      <c r="BI430" s="108"/>
      <c r="BJ430" s="108"/>
      <c r="BK430" s="108"/>
      <c r="BL430" s="108"/>
      <c r="BM430" s="108"/>
      <c r="BN430" s="108"/>
      <c r="BO430" s="108"/>
      <c r="BP430" s="108"/>
      <c r="BQ430" s="108"/>
      <c r="BR430" s="108"/>
      <c r="BS430" s="108"/>
      <c r="BT430" s="108"/>
      <c r="BU430" s="108"/>
      <c r="BV430" s="108"/>
      <c r="BW430" s="108"/>
      <c r="BX430" s="108"/>
      <c r="BY430" s="108"/>
      <c r="BZ430" s="108"/>
      <c r="CA430" s="108"/>
      <c r="CB430" s="108"/>
      <c r="CC430" s="108"/>
      <c r="CD430" s="108"/>
    </row>
    <row r="431" spans="1:82" ht="15.75">
      <c r="A431" s="335" t="s">
        <v>408</v>
      </c>
      <c r="B431" s="345"/>
      <c r="C431" s="350"/>
      <c r="D431" s="350"/>
      <c r="E431" s="350"/>
      <c r="F431" s="350"/>
      <c r="G431" s="350"/>
      <c r="H431" s="350"/>
      <c r="I431" s="108"/>
      <c r="J431" s="108"/>
      <c r="K431" s="108"/>
      <c r="L431" s="108"/>
      <c r="M431" s="108"/>
      <c r="N431" s="108"/>
      <c r="O431" s="108"/>
      <c r="P431" s="108"/>
      <c r="Q431" s="108"/>
      <c r="R431" s="108"/>
      <c r="S431" s="108"/>
      <c r="T431" s="108"/>
      <c r="U431" s="108"/>
      <c r="V431" s="108"/>
      <c r="W431" s="108"/>
      <c r="X431" s="108"/>
      <c r="Y431" s="108"/>
      <c r="Z431" s="108"/>
      <c r="AA431" s="108"/>
      <c r="AB431" s="108"/>
      <c r="AC431" s="108"/>
      <c r="AD431" s="108"/>
      <c r="AE431" s="108"/>
      <c r="AF431" s="108"/>
      <c r="AG431" s="108"/>
      <c r="AH431" s="108"/>
      <c r="AI431" s="108"/>
      <c r="AJ431" s="108"/>
      <c r="AK431" s="108"/>
      <c r="AL431" s="108"/>
      <c r="AM431" s="108"/>
      <c r="AN431" s="108"/>
      <c r="AO431" s="108"/>
      <c r="AP431" s="108"/>
      <c r="AQ431" s="108"/>
      <c r="AR431" s="108"/>
      <c r="AS431" s="108"/>
      <c r="AT431" s="108"/>
      <c r="AU431" s="108"/>
      <c r="AV431" s="108"/>
      <c r="AW431" s="108"/>
      <c r="AX431" s="108"/>
      <c r="AY431" s="108"/>
      <c r="AZ431" s="108"/>
      <c r="BA431" s="108"/>
      <c r="BB431" s="108"/>
      <c r="BC431" s="108"/>
      <c r="BD431" s="108"/>
      <c r="BE431" s="108"/>
      <c r="BF431" s="108"/>
      <c r="BG431" s="108"/>
      <c r="BH431" s="108"/>
      <c r="BI431" s="108"/>
      <c r="BJ431" s="108"/>
      <c r="BK431" s="108"/>
      <c r="BL431" s="108"/>
      <c r="BM431" s="108"/>
      <c r="BN431" s="108"/>
      <c r="BO431" s="108"/>
      <c r="BP431" s="108"/>
      <c r="BQ431" s="108"/>
      <c r="BR431" s="108"/>
      <c r="BS431" s="108"/>
      <c r="BT431" s="108"/>
      <c r="BU431" s="108"/>
      <c r="BV431" s="108"/>
      <c r="BW431" s="108"/>
      <c r="BX431" s="108"/>
      <c r="BY431" s="108"/>
      <c r="BZ431" s="108"/>
      <c r="CA431" s="108"/>
      <c r="CB431" s="108"/>
      <c r="CC431" s="108"/>
      <c r="CD431" s="108"/>
    </row>
    <row r="432" spans="1:82">
      <c r="A432" s="53" t="s">
        <v>32</v>
      </c>
      <c r="B432" s="53"/>
      <c r="C432" s="61">
        <v>979046.73188077798</v>
      </c>
      <c r="D432" s="61">
        <v>3730496.7976553128</v>
      </c>
      <c r="E432" s="61">
        <v>987031.09058304899</v>
      </c>
      <c r="F432" s="61">
        <v>938180.82840541296</v>
      </c>
      <c r="G432" s="61">
        <v>896516.32640296896</v>
      </c>
      <c r="H432" s="61">
        <v>908768.55226388201</v>
      </c>
      <c r="I432" s="108"/>
      <c r="J432" s="108"/>
      <c r="K432" s="108"/>
      <c r="L432" s="108"/>
      <c r="M432" s="108"/>
      <c r="N432" s="108"/>
      <c r="O432" s="108"/>
      <c r="P432" s="108"/>
      <c r="Q432" s="108"/>
      <c r="R432" s="108"/>
      <c r="S432" s="108"/>
      <c r="T432" s="108"/>
      <c r="U432" s="108"/>
      <c r="V432" s="108"/>
      <c r="W432" s="108"/>
      <c r="X432" s="108"/>
      <c r="Y432" s="108"/>
      <c r="Z432" s="108"/>
      <c r="AA432" s="108"/>
      <c r="AB432" s="108"/>
      <c r="AC432" s="108"/>
      <c r="AD432" s="108"/>
      <c r="AE432" s="108"/>
      <c r="AF432" s="108"/>
      <c r="AG432" s="108"/>
      <c r="AH432" s="108"/>
      <c r="AI432" s="108"/>
      <c r="AJ432" s="108"/>
      <c r="AK432" s="108"/>
      <c r="AL432" s="108"/>
      <c r="AM432" s="108"/>
      <c r="AN432" s="108"/>
      <c r="AO432" s="108"/>
      <c r="AP432" s="108"/>
      <c r="AQ432" s="108"/>
      <c r="AR432" s="108"/>
      <c r="AS432" s="108"/>
      <c r="AT432" s="108"/>
      <c r="AU432" s="108"/>
      <c r="AV432" s="108"/>
      <c r="AW432" s="108"/>
      <c r="AX432" s="108"/>
      <c r="AY432" s="108"/>
      <c r="AZ432" s="108"/>
      <c r="BA432" s="108"/>
      <c r="BB432" s="108"/>
      <c r="BC432" s="108"/>
      <c r="BD432" s="108"/>
      <c r="BE432" s="108"/>
      <c r="BF432" s="108"/>
      <c r="BG432" s="108"/>
      <c r="BH432" s="108"/>
      <c r="BI432" s="108"/>
      <c r="BJ432" s="108"/>
      <c r="BK432" s="108"/>
      <c r="BL432" s="108"/>
      <c r="BM432" s="108"/>
      <c r="BN432" s="108"/>
      <c r="BO432" s="108"/>
      <c r="BP432" s="108"/>
      <c r="BQ432" s="108"/>
      <c r="BR432" s="108"/>
      <c r="BS432" s="108"/>
      <c r="BT432" s="108"/>
      <c r="BU432" s="108"/>
      <c r="BV432" s="108"/>
      <c r="BW432" s="108"/>
      <c r="BX432" s="108"/>
      <c r="BY432" s="108"/>
      <c r="BZ432" s="108"/>
      <c r="CA432" s="108"/>
      <c r="CB432" s="108"/>
      <c r="CC432" s="108"/>
      <c r="CD432" s="108"/>
    </row>
    <row r="433" spans="1:82">
      <c r="A433" s="196" t="s">
        <v>274</v>
      </c>
      <c r="B433" s="196"/>
      <c r="C433" s="197">
        <v>817495.82971110102</v>
      </c>
      <c r="D433" s="197">
        <v>3082111.7995532779</v>
      </c>
      <c r="E433" s="197">
        <v>813704.83625062497</v>
      </c>
      <c r="F433" s="197">
        <v>782512.54216031393</v>
      </c>
      <c r="G433" s="197">
        <v>741562.20039830497</v>
      </c>
      <c r="H433" s="197">
        <v>744332.22074403404</v>
      </c>
      <c r="I433" s="108"/>
      <c r="J433" s="108"/>
      <c r="K433" s="108"/>
      <c r="L433" s="108"/>
      <c r="M433" s="108"/>
      <c r="N433" s="108"/>
      <c r="O433" s="108"/>
      <c r="P433" s="108"/>
      <c r="Q433" s="108"/>
      <c r="R433" s="108"/>
      <c r="S433" s="108"/>
      <c r="T433" s="108"/>
      <c r="U433" s="108"/>
      <c r="V433" s="108"/>
      <c r="W433" s="108"/>
      <c r="X433" s="108"/>
      <c r="Y433" s="108"/>
      <c r="Z433" s="108"/>
      <c r="AA433" s="108"/>
      <c r="AB433" s="108"/>
      <c r="AC433" s="108"/>
      <c r="AD433" s="108"/>
      <c r="AE433" s="108"/>
      <c r="AF433" s="108"/>
      <c r="AG433" s="108"/>
      <c r="AH433" s="108"/>
      <c r="AI433" s="108"/>
      <c r="AJ433" s="108"/>
      <c r="AK433" s="108"/>
      <c r="AL433" s="108"/>
      <c r="AM433" s="108"/>
      <c r="AN433" s="108"/>
      <c r="AO433" s="108"/>
      <c r="AP433" s="108"/>
      <c r="AQ433" s="108"/>
      <c r="AR433" s="108"/>
      <c r="AS433" s="108"/>
      <c r="AT433" s="108"/>
      <c r="AU433" s="108"/>
      <c r="AV433" s="108"/>
      <c r="AW433" s="108"/>
      <c r="AX433" s="108"/>
      <c r="AY433" s="108"/>
      <c r="AZ433" s="108"/>
      <c r="BA433" s="108"/>
      <c r="BB433" s="108"/>
      <c r="BC433" s="108"/>
      <c r="BD433" s="108"/>
      <c r="BE433" s="108"/>
      <c r="BF433" s="108"/>
      <c r="BG433" s="108"/>
      <c r="BH433" s="108"/>
      <c r="BI433" s="108"/>
      <c r="BJ433" s="108"/>
      <c r="BK433" s="108"/>
      <c r="BL433" s="108"/>
      <c r="BM433" s="108"/>
      <c r="BN433" s="108"/>
      <c r="BO433" s="108"/>
      <c r="BP433" s="108"/>
      <c r="BQ433" s="108"/>
      <c r="BR433" s="108"/>
      <c r="BS433" s="108"/>
      <c r="BT433" s="108"/>
      <c r="BU433" s="108"/>
      <c r="BV433" s="108"/>
      <c r="BW433" s="108"/>
      <c r="BX433" s="108"/>
      <c r="BY433" s="108"/>
      <c r="BZ433" s="108"/>
      <c r="CA433" s="108"/>
      <c r="CB433" s="108"/>
      <c r="CC433" s="108"/>
      <c r="CD433" s="108"/>
    </row>
    <row r="434" spans="1:82">
      <c r="A434" s="196" t="s">
        <v>275</v>
      </c>
      <c r="B434" s="196"/>
      <c r="C434" s="197">
        <v>161550.90216967699</v>
      </c>
      <c r="D434" s="197">
        <v>648384.99810203502</v>
      </c>
      <c r="E434" s="197">
        <v>173326.254332424</v>
      </c>
      <c r="F434" s="197">
        <v>155668.28624509901</v>
      </c>
      <c r="G434" s="197">
        <v>154954.12600466399</v>
      </c>
      <c r="H434" s="197">
        <v>164436.331519848</v>
      </c>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G434" s="108"/>
      <c r="AH434" s="108"/>
      <c r="AI434" s="108"/>
      <c r="AJ434" s="108"/>
      <c r="AK434" s="108"/>
      <c r="AL434" s="108"/>
      <c r="AM434" s="108"/>
      <c r="AN434" s="108"/>
      <c r="AO434" s="108"/>
      <c r="AP434" s="108"/>
      <c r="AQ434" s="108"/>
      <c r="AR434" s="108"/>
      <c r="AS434" s="108"/>
      <c r="AT434" s="108"/>
      <c r="AU434" s="108"/>
      <c r="AV434" s="108"/>
      <c r="AW434" s="108"/>
      <c r="AX434" s="108"/>
      <c r="AY434" s="108"/>
      <c r="AZ434" s="108"/>
      <c r="BA434" s="108"/>
      <c r="BB434" s="108"/>
      <c r="BC434" s="108"/>
      <c r="BD434" s="108"/>
      <c r="BE434" s="108"/>
      <c r="BF434" s="108"/>
      <c r="BG434" s="108"/>
      <c r="BH434" s="108"/>
      <c r="BI434" s="108"/>
      <c r="BJ434" s="108"/>
      <c r="BK434" s="108"/>
      <c r="BL434" s="108"/>
      <c r="BM434" s="108"/>
      <c r="BN434" s="108"/>
      <c r="BO434" s="108"/>
      <c r="BP434" s="108"/>
      <c r="BQ434" s="108"/>
      <c r="BR434" s="108"/>
      <c r="BS434" s="108"/>
      <c r="BT434" s="108"/>
      <c r="BU434" s="108"/>
      <c r="BV434" s="108"/>
      <c r="BW434" s="108"/>
      <c r="BX434" s="108"/>
      <c r="BY434" s="108"/>
      <c r="BZ434" s="108"/>
      <c r="CA434" s="108"/>
      <c r="CB434" s="108"/>
      <c r="CC434" s="108"/>
      <c r="CD434" s="108"/>
    </row>
    <row r="435" spans="1:82">
      <c r="A435" s="55" t="s">
        <v>33</v>
      </c>
      <c r="B435" s="55"/>
      <c r="C435" s="63">
        <v>-622002.33136212302</v>
      </c>
      <c r="D435" s="63">
        <v>-2195220.9065595809</v>
      </c>
      <c r="E435" s="63">
        <v>-551249.502256362</v>
      </c>
      <c r="F435" s="63">
        <v>-537939.31926649099</v>
      </c>
      <c r="G435" s="63">
        <v>-512274.33310297201</v>
      </c>
      <c r="H435" s="63">
        <v>-593757.75193375605</v>
      </c>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8"/>
      <c r="AL435" s="108"/>
      <c r="AM435" s="108"/>
      <c r="AN435" s="108"/>
      <c r="AO435" s="108"/>
      <c r="AP435" s="108"/>
      <c r="AQ435" s="108"/>
      <c r="AR435" s="108"/>
      <c r="AS435" s="108"/>
      <c r="AT435" s="108"/>
      <c r="AU435" s="108"/>
      <c r="AV435" s="108"/>
      <c r="AW435" s="108"/>
      <c r="AX435" s="108"/>
      <c r="AY435" s="108"/>
      <c r="AZ435" s="108"/>
      <c r="BA435" s="108"/>
      <c r="BB435" s="108"/>
      <c r="BC435" s="108"/>
      <c r="BD435" s="108"/>
      <c r="BE435" s="108"/>
      <c r="BF435" s="108"/>
      <c r="BG435" s="108"/>
      <c r="BH435" s="108"/>
      <c r="BI435" s="108"/>
      <c r="BJ435" s="108"/>
      <c r="BK435" s="108"/>
      <c r="BL435" s="108"/>
      <c r="BM435" s="108"/>
      <c r="BN435" s="108"/>
      <c r="BO435" s="108"/>
      <c r="BP435" s="108"/>
      <c r="BQ435" s="108"/>
      <c r="BR435" s="108"/>
      <c r="BS435" s="108"/>
      <c r="BT435" s="108"/>
      <c r="BU435" s="108"/>
      <c r="BV435" s="108"/>
      <c r="BW435" s="108"/>
      <c r="BX435" s="108"/>
      <c r="BY435" s="108"/>
      <c r="BZ435" s="108"/>
      <c r="CA435" s="108"/>
      <c r="CB435" s="108"/>
      <c r="CC435" s="108"/>
      <c r="CD435" s="108"/>
    </row>
    <row r="436" spans="1:82">
      <c r="A436" s="53" t="s">
        <v>34</v>
      </c>
      <c r="B436" s="53"/>
      <c r="C436" s="61">
        <v>357044.40051865502</v>
      </c>
      <c r="D436" s="61">
        <v>1535275.8910957321</v>
      </c>
      <c r="E436" s="61">
        <v>435781.58832668699</v>
      </c>
      <c r="F436" s="61">
        <v>400241.50913892197</v>
      </c>
      <c r="G436" s="61">
        <v>384241.993299997</v>
      </c>
      <c r="H436" s="61">
        <v>315010.80033012602</v>
      </c>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8"/>
      <c r="AL436" s="108"/>
      <c r="AM436" s="108"/>
      <c r="AN436" s="108"/>
      <c r="AO436" s="108"/>
      <c r="AP436" s="108"/>
      <c r="AQ436" s="108"/>
      <c r="AR436" s="108"/>
      <c r="AS436" s="108"/>
      <c r="AT436" s="108"/>
      <c r="AU436" s="108"/>
      <c r="AV436" s="108"/>
      <c r="AW436" s="108"/>
      <c r="AX436" s="108"/>
      <c r="AY436" s="108"/>
      <c r="AZ436" s="108"/>
      <c r="BA436" s="108"/>
      <c r="BB436" s="108"/>
      <c r="BC436" s="108"/>
      <c r="BD436" s="108"/>
      <c r="BE436" s="108"/>
      <c r="BF436" s="108"/>
      <c r="BG436" s="108"/>
      <c r="BH436" s="108"/>
      <c r="BI436" s="108"/>
      <c r="BJ436" s="108"/>
      <c r="BK436" s="108"/>
      <c r="BL436" s="108"/>
      <c r="BM436" s="108"/>
      <c r="BN436" s="108"/>
      <c r="BO436" s="108"/>
      <c r="BP436" s="108"/>
      <c r="BQ436" s="108"/>
      <c r="BR436" s="108"/>
      <c r="BS436" s="108"/>
      <c r="BT436" s="108"/>
      <c r="BU436" s="108"/>
      <c r="BV436" s="108"/>
      <c r="BW436" s="108"/>
      <c r="BX436" s="108"/>
      <c r="BY436" s="108"/>
      <c r="BZ436" s="108"/>
      <c r="CA436" s="108"/>
      <c r="CB436" s="108"/>
      <c r="CC436" s="108"/>
      <c r="CD436" s="108"/>
    </row>
    <row r="437" spans="1:82">
      <c r="A437" s="47" t="s">
        <v>152</v>
      </c>
      <c r="B437" s="55"/>
      <c r="C437" s="63">
        <v>-63852.061920503002</v>
      </c>
      <c r="D437" s="63">
        <v>-260373.4688729</v>
      </c>
      <c r="E437" s="63">
        <v>-58113.178474578999</v>
      </c>
      <c r="F437" s="63">
        <v>-73776.805026771995</v>
      </c>
      <c r="G437" s="63">
        <v>-69356.128709835</v>
      </c>
      <c r="H437" s="63">
        <v>-59127.356661714002</v>
      </c>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8"/>
      <c r="AL437" s="108"/>
      <c r="AM437" s="108"/>
      <c r="AN437" s="108"/>
      <c r="AO437" s="108"/>
      <c r="AP437" s="108"/>
      <c r="AQ437" s="108"/>
      <c r="AR437" s="108"/>
      <c r="AS437" s="108"/>
      <c r="AT437" s="108"/>
      <c r="AU437" s="108"/>
      <c r="AV437" s="108"/>
      <c r="AW437" s="108"/>
      <c r="AX437" s="108"/>
      <c r="AY437" s="108"/>
      <c r="AZ437" s="108"/>
      <c r="BA437" s="108"/>
      <c r="BB437" s="108"/>
      <c r="BC437" s="108"/>
      <c r="BD437" s="108"/>
      <c r="BE437" s="108"/>
      <c r="BF437" s="108"/>
      <c r="BG437" s="108"/>
      <c r="BH437" s="108"/>
      <c r="BI437" s="108"/>
      <c r="BJ437" s="108"/>
      <c r="BK437" s="108"/>
      <c r="BL437" s="108"/>
      <c r="BM437" s="108"/>
      <c r="BN437" s="108"/>
      <c r="BO437" s="108"/>
      <c r="BP437" s="108"/>
      <c r="BQ437" s="108"/>
      <c r="BR437" s="108"/>
      <c r="BS437" s="108"/>
      <c r="BT437" s="108"/>
      <c r="BU437" s="108"/>
      <c r="BV437" s="108"/>
      <c r="BW437" s="108"/>
      <c r="BX437" s="108"/>
      <c r="BY437" s="108"/>
      <c r="BZ437" s="108"/>
      <c r="CA437" s="108"/>
      <c r="CB437" s="108"/>
      <c r="CC437" s="108"/>
      <c r="CD437" s="108"/>
    </row>
    <row r="438" spans="1:82">
      <c r="A438" s="47" t="s">
        <v>427</v>
      </c>
      <c r="B438" s="55"/>
      <c r="C438" s="63">
        <v>-25561.997621778999</v>
      </c>
      <c r="D438" s="63">
        <v>-116668.39689484501</v>
      </c>
      <c r="E438" s="63">
        <v>-28036.401876864998</v>
      </c>
      <c r="F438" s="63">
        <v>-14665.705199631</v>
      </c>
      <c r="G438" s="63">
        <v>-58516.593215392</v>
      </c>
      <c r="H438" s="63">
        <v>-15449.696602956999</v>
      </c>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8"/>
      <c r="AL438" s="108"/>
      <c r="AM438" s="108"/>
      <c r="AN438" s="108"/>
      <c r="AO438" s="108"/>
      <c r="AP438" s="108"/>
      <c r="AQ438" s="108"/>
      <c r="AR438" s="108"/>
      <c r="AS438" s="108"/>
      <c r="AT438" s="108"/>
      <c r="AU438" s="108"/>
      <c r="AV438" s="108"/>
      <c r="AW438" s="108"/>
      <c r="AX438" s="108"/>
      <c r="AY438" s="108"/>
      <c r="AZ438" s="108"/>
      <c r="BA438" s="108"/>
      <c r="BB438" s="108"/>
      <c r="BC438" s="108"/>
      <c r="BD438" s="108"/>
      <c r="BE438" s="108"/>
      <c r="BF438" s="108"/>
      <c r="BG438" s="108"/>
      <c r="BH438" s="108"/>
      <c r="BI438" s="108"/>
      <c r="BJ438" s="108"/>
      <c r="BK438" s="108"/>
      <c r="BL438" s="108"/>
      <c r="BM438" s="108"/>
      <c r="BN438" s="108"/>
      <c r="BO438" s="108"/>
      <c r="BP438" s="108"/>
      <c r="BQ438" s="108"/>
      <c r="BR438" s="108"/>
      <c r="BS438" s="108"/>
      <c r="BT438" s="108"/>
      <c r="BU438" s="108"/>
      <c r="BV438" s="108"/>
      <c r="BW438" s="108"/>
      <c r="BX438" s="108"/>
      <c r="BY438" s="108"/>
      <c r="BZ438" s="108"/>
      <c r="CA438" s="108"/>
      <c r="CB438" s="108"/>
      <c r="CC438" s="108"/>
      <c r="CD438" s="108"/>
    </row>
    <row r="439" spans="1:82">
      <c r="A439" s="53" t="s">
        <v>36</v>
      </c>
      <c r="B439" s="53"/>
      <c r="C439" s="61">
        <v>267630.340976373</v>
      </c>
      <c r="D439" s="61">
        <v>1158234.025327987</v>
      </c>
      <c r="E439" s="61">
        <v>349632.00797524297</v>
      </c>
      <c r="F439" s="61">
        <v>311798.99891251902</v>
      </c>
      <c r="G439" s="61">
        <v>256369.27137477</v>
      </c>
      <c r="H439" s="61">
        <v>240433.74706545501</v>
      </c>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8"/>
      <c r="AL439" s="108"/>
      <c r="AM439" s="108"/>
      <c r="AN439" s="108"/>
      <c r="AO439" s="108"/>
      <c r="AP439" s="108"/>
      <c r="AQ439" s="108"/>
      <c r="AR439" s="108"/>
      <c r="AS439" s="108"/>
      <c r="AT439" s="108"/>
      <c r="AU439" s="108"/>
      <c r="AV439" s="108"/>
      <c r="AW439" s="108"/>
      <c r="AX439" s="108"/>
      <c r="AY439" s="108"/>
      <c r="AZ439" s="108"/>
      <c r="BA439" s="108"/>
      <c r="BB439" s="108"/>
      <c r="BC439" s="108"/>
      <c r="BD439" s="108"/>
      <c r="BE439" s="108"/>
      <c r="BF439" s="108"/>
      <c r="BG439" s="108"/>
      <c r="BH439" s="108"/>
      <c r="BI439" s="108"/>
      <c r="BJ439" s="108"/>
      <c r="BK439" s="108"/>
      <c r="BL439" s="108"/>
      <c r="BM439" s="108"/>
      <c r="BN439" s="108"/>
      <c r="BO439" s="108"/>
      <c r="BP439" s="108"/>
      <c r="BQ439" s="108"/>
      <c r="BR439" s="108"/>
      <c r="BS439" s="108"/>
      <c r="BT439" s="108"/>
      <c r="BU439" s="108"/>
      <c r="BV439" s="108"/>
      <c r="BW439" s="108"/>
      <c r="BX439" s="108"/>
      <c r="BY439" s="108"/>
      <c r="BZ439" s="108"/>
      <c r="CA439" s="108"/>
      <c r="CB439" s="108"/>
      <c r="CC439" s="108"/>
      <c r="CD439" s="108"/>
    </row>
    <row r="440" spans="1:82">
      <c r="A440" s="47" t="s">
        <v>81</v>
      </c>
      <c r="B440" s="47"/>
      <c r="C440" s="63">
        <v>120707.752842007</v>
      </c>
      <c r="D440" s="63">
        <v>375457.81739308598</v>
      </c>
      <c r="E440" s="63">
        <v>60250.924804312002</v>
      </c>
      <c r="F440" s="63">
        <v>97045.187393892003</v>
      </c>
      <c r="G440" s="63">
        <v>108134.997643108</v>
      </c>
      <c r="H440" s="63">
        <v>110026.707551774</v>
      </c>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108"/>
      <c r="AI440" s="108"/>
      <c r="AJ440" s="108"/>
      <c r="AK440" s="108"/>
      <c r="AL440" s="108"/>
      <c r="AM440" s="108"/>
      <c r="AN440" s="108"/>
      <c r="AO440" s="108"/>
      <c r="AP440" s="108"/>
      <c r="AQ440" s="108"/>
      <c r="AR440" s="108"/>
      <c r="AS440" s="108"/>
      <c r="AT440" s="108"/>
      <c r="AU440" s="108"/>
      <c r="AV440" s="108"/>
      <c r="AW440" s="108"/>
      <c r="AX440" s="108"/>
      <c r="AY440" s="108"/>
      <c r="AZ440" s="108"/>
      <c r="BA440" s="108"/>
      <c r="BB440" s="108"/>
      <c r="BC440" s="108"/>
      <c r="BD440" s="108"/>
      <c r="BE440" s="108"/>
      <c r="BF440" s="108"/>
      <c r="BG440" s="108"/>
      <c r="BH440" s="108"/>
      <c r="BI440" s="108"/>
      <c r="BJ440" s="108"/>
      <c r="BK440" s="108"/>
      <c r="BL440" s="108"/>
      <c r="BM440" s="108"/>
      <c r="BN440" s="108"/>
      <c r="BO440" s="108"/>
      <c r="BP440" s="108"/>
      <c r="BQ440" s="108"/>
      <c r="BR440" s="108"/>
      <c r="BS440" s="108"/>
      <c r="BT440" s="108"/>
      <c r="BU440" s="108"/>
      <c r="BV440" s="108"/>
      <c r="BW440" s="108"/>
      <c r="BX440" s="108"/>
      <c r="BY440" s="108"/>
      <c r="BZ440" s="108"/>
      <c r="CA440" s="108"/>
      <c r="CB440" s="108"/>
      <c r="CC440" s="108"/>
      <c r="CD440" s="108"/>
    </row>
    <row r="441" spans="1:82">
      <c r="A441" s="55" t="s">
        <v>37</v>
      </c>
      <c r="B441" s="55"/>
      <c r="C441" s="63">
        <v>-70448.836002522003</v>
      </c>
      <c r="D441" s="63">
        <v>-187509.57017136301</v>
      </c>
      <c r="E441" s="63">
        <v>-48227.912472668002</v>
      </c>
      <c r="F441" s="63">
        <v>-50919.551047456996</v>
      </c>
      <c r="G441" s="63">
        <v>-42485.673015637003</v>
      </c>
      <c r="H441" s="63">
        <v>-45876.433635601003</v>
      </c>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108"/>
      <c r="AI441" s="108"/>
      <c r="AJ441" s="108"/>
      <c r="AK441" s="108"/>
      <c r="AL441" s="108"/>
      <c r="AM441" s="108"/>
      <c r="AN441" s="108"/>
      <c r="AO441" s="108"/>
      <c r="AP441" s="108"/>
      <c r="AQ441" s="108"/>
      <c r="AR441" s="108"/>
      <c r="AS441" s="108"/>
      <c r="AT441" s="108"/>
      <c r="AU441" s="108"/>
      <c r="AV441" s="108"/>
      <c r="AW441" s="108"/>
      <c r="AX441" s="108"/>
      <c r="AY441" s="108"/>
      <c r="AZ441" s="108"/>
      <c r="BA441" s="108"/>
      <c r="BB441" s="108"/>
      <c r="BC441" s="108"/>
      <c r="BD441" s="108"/>
      <c r="BE441" s="108"/>
      <c r="BF441" s="108"/>
      <c r="BG441" s="108"/>
      <c r="BH441" s="108"/>
      <c r="BI441" s="108"/>
      <c r="BJ441" s="108"/>
      <c r="BK441" s="108"/>
      <c r="BL441" s="108"/>
      <c r="BM441" s="108"/>
      <c r="BN441" s="108"/>
      <c r="BO441" s="108"/>
      <c r="BP441" s="108"/>
      <c r="BQ441" s="108"/>
      <c r="BR441" s="108"/>
      <c r="BS441" s="108"/>
      <c r="BT441" s="108"/>
      <c r="BU441" s="108"/>
      <c r="BV441" s="108"/>
      <c r="BW441" s="108"/>
      <c r="BX441" s="108"/>
      <c r="BY441" s="108"/>
      <c r="BZ441" s="108"/>
      <c r="CA441" s="108"/>
      <c r="CB441" s="108"/>
      <c r="CC441" s="108"/>
      <c r="CD441" s="108"/>
    </row>
    <row r="442" spans="1:82">
      <c r="A442" s="53" t="s">
        <v>38</v>
      </c>
      <c r="B442" s="53"/>
      <c r="C442" s="61">
        <v>317889.257815858</v>
      </c>
      <c r="D442" s="61">
        <v>1346182.27254971</v>
      </c>
      <c r="E442" s="61">
        <v>361655.02030688699</v>
      </c>
      <c r="F442" s="61">
        <v>357924.63525895402</v>
      </c>
      <c r="G442" s="61">
        <v>322018.59600224101</v>
      </c>
      <c r="H442" s="61">
        <v>304584.02098162798</v>
      </c>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08"/>
      <c r="AH442" s="108"/>
      <c r="AI442" s="108"/>
      <c r="AJ442" s="108"/>
      <c r="AK442" s="108"/>
      <c r="AL442" s="108"/>
      <c r="AM442" s="108"/>
      <c r="AN442" s="108"/>
      <c r="AO442" s="108"/>
      <c r="AP442" s="108"/>
      <c r="AQ442" s="108"/>
      <c r="AR442" s="108"/>
      <c r="AS442" s="108"/>
      <c r="AT442" s="108"/>
      <c r="AU442" s="108"/>
      <c r="AV442" s="108"/>
      <c r="AW442" s="108"/>
      <c r="AX442" s="108"/>
      <c r="AY442" s="108"/>
      <c r="AZ442" s="108"/>
      <c r="BA442" s="108"/>
      <c r="BB442" s="108"/>
      <c r="BC442" s="108"/>
      <c r="BD442" s="108"/>
      <c r="BE442" s="108"/>
      <c r="BF442" s="108"/>
      <c r="BG442" s="108"/>
      <c r="BH442" s="108"/>
      <c r="BI442" s="108"/>
      <c r="BJ442" s="108"/>
      <c r="BK442" s="108"/>
      <c r="BL442" s="108"/>
      <c r="BM442" s="108"/>
      <c r="BN442" s="108"/>
      <c r="BO442" s="108"/>
      <c r="BP442" s="108"/>
      <c r="BQ442" s="108"/>
      <c r="BR442" s="108"/>
      <c r="BS442" s="108"/>
      <c r="BT442" s="108"/>
      <c r="BU442" s="108"/>
      <c r="BV442" s="108"/>
      <c r="BW442" s="108"/>
      <c r="BX442" s="108"/>
      <c r="BY442" s="108"/>
      <c r="BZ442" s="108"/>
      <c r="CA442" s="108"/>
      <c r="CB442" s="108"/>
      <c r="CC442" s="108"/>
      <c r="CD442" s="108"/>
    </row>
    <row r="443" spans="1:82">
      <c r="A443" s="47" t="s">
        <v>361</v>
      </c>
      <c r="B443" s="47"/>
      <c r="C443" s="63">
        <v>-3157.0182734769769</v>
      </c>
      <c r="D443" s="63">
        <v>-20319.753369421931</v>
      </c>
      <c r="E443" s="63">
        <v>-3818.4001275509945</v>
      </c>
      <c r="F443" s="63">
        <v>-4802.5899604780134</v>
      </c>
      <c r="G443" s="63">
        <v>-5728.0039263630169</v>
      </c>
      <c r="H443" s="63">
        <v>-5970.7593550299644</v>
      </c>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8"/>
      <c r="AL443" s="108"/>
      <c r="AM443" s="108"/>
      <c r="AN443" s="108"/>
      <c r="AO443" s="108"/>
      <c r="AP443" s="108"/>
      <c r="AQ443" s="108"/>
      <c r="AR443" s="108"/>
      <c r="AS443" s="108"/>
      <c r="AT443" s="108"/>
      <c r="AU443" s="108"/>
      <c r="AV443" s="108"/>
      <c r="AW443" s="108"/>
      <c r="AX443" s="108"/>
      <c r="AY443" s="108"/>
      <c r="AZ443" s="108"/>
      <c r="BA443" s="108"/>
      <c r="BB443" s="108"/>
      <c r="BC443" s="108"/>
      <c r="BD443" s="108"/>
      <c r="BE443" s="108"/>
      <c r="BF443" s="108"/>
      <c r="BG443" s="108"/>
      <c r="BH443" s="108"/>
      <c r="BI443" s="108"/>
      <c r="BJ443" s="108"/>
      <c r="BK443" s="108"/>
      <c r="BL443" s="108"/>
      <c r="BM443" s="108"/>
      <c r="BN443" s="108"/>
      <c r="BO443" s="108"/>
      <c r="BP443" s="108"/>
      <c r="BQ443" s="108"/>
      <c r="BR443" s="108"/>
      <c r="BS443" s="108"/>
      <c r="BT443" s="108"/>
      <c r="BU443" s="108"/>
      <c r="BV443" s="108"/>
      <c r="BW443" s="108"/>
      <c r="BX443" s="108"/>
      <c r="BY443" s="108"/>
      <c r="BZ443" s="108"/>
      <c r="CA443" s="108"/>
      <c r="CB443" s="108"/>
      <c r="CC443" s="108"/>
      <c r="CD443" s="108"/>
    </row>
    <row r="444" spans="1:82">
      <c r="A444" s="56" t="s">
        <v>380</v>
      </c>
      <c r="B444" s="53"/>
      <c r="C444" s="61">
        <v>314732.23954238102</v>
      </c>
      <c r="D444" s="61">
        <v>1325862.5191802881</v>
      </c>
      <c r="E444" s="61">
        <v>357836.62017933599</v>
      </c>
      <c r="F444" s="61">
        <v>353122.045298476</v>
      </c>
      <c r="G444" s="61">
        <v>316290.592075878</v>
      </c>
      <c r="H444" s="61">
        <v>298613.26162659802</v>
      </c>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8"/>
      <c r="AL444" s="108"/>
      <c r="AM444" s="108"/>
      <c r="AN444" s="108"/>
      <c r="AO444" s="108"/>
      <c r="AP444" s="108"/>
      <c r="AQ444" s="108"/>
      <c r="AR444" s="108"/>
      <c r="AS444" s="108"/>
      <c r="AT444" s="108"/>
      <c r="AU444" s="108"/>
      <c r="AV444" s="108"/>
      <c r="AW444" s="108"/>
      <c r="AX444" s="108"/>
      <c r="AY444" s="108"/>
      <c r="AZ444" s="108"/>
      <c r="BA444" s="108"/>
      <c r="BB444" s="108"/>
      <c r="BC444" s="108"/>
      <c r="BD444" s="108"/>
      <c r="BE444" s="108"/>
      <c r="BF444" s="108"/>
      <c r="BG444" s="108"/>
      <c r="BH444" s="108"/>
      <c r="BI444" s="108"/>
      <c r="BJ444" s="108"/>
      <c r="BK444" s="108"/>
      <c r="BL444" s="108"/>
      <c r="BM444" s="108"/>
      <c r="BN444" s="108"/>
      <c r="BO444" s="108"/>
      <c r="BP444" s="108"/>
      <c r="BQ444" s="108"/>
      <c r="BR444" s="108"/>
      <c r="BS444" s="108"/>
      <c r="BT444" s="108"/>
      <c r="BU444" s="108"/>
      <c r="BV444" s="108"/>
      <c r="BW444" s="108"/>
      <c r="BX444" s="108"/>
      <c r="BY444" s="108"/>
      <c r="BZ444" s="108"/>
      <c r="CA444" s="108"/>
      <c r="CB444" s="108"/>
      <c r="CC444" s="108"/>
      <c r="CD444" s="108"/>
    </row>
    <row r="445" spans="1:82">
      <c r="A445" s="57"/>
      <c r="B445" s="57"/>
      <c r="C445" s="61"/>
      <c r="D445" s="61"/>
      <c r="E445" s="61"/>
      <c r="F445" s="61"/>
      <c r="G445" s="61"/>
      <c r="H445" s="61"/>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8"/>
      <c r="AL445" s="108"/>
      <c r="AM445" s="108"/>
      <c r="AN445" s="108"/>
      <c r="AO445" s="108"/>
      <c r="AP445" s="108"/>
      <c r="AQ445" s="108"/>
      <c r="AR445" s="108"/>
      <c r="AS445" s="108"/>
      <c r="AT445" s="108"/>
      <c r="AU445" s="108"/>
      <c r="AV445" s="108"/>
      <c r="AW445" s="108"/>
      <c r="AX445" s="108"/>
      <c r="AY445" s="108"/>
      <c r="AZ445" s="108"/>
      <c r="BA445" s="108"/>
      <c r="BB445" s="108"/>
      <c r="BC445" s="108"/>
      <c r="BD445" s="108"/>
      <c r="BE445" s="108"/>
      <c r="BF445" s="108"/>
      <c r="BG445" s="108"/>
      <c r="BH445" s="108"/>
      <c r="BI445" s="108"/>
      <c r="BJ445" s="108"/>
      <c r="BK445" s="108"/>
      <c r="BL445" s="108"/>
      <c r="BM445" s="108"/>
      <c r="BN445" s="108"/>
      <c r="BO445" s="108"/>
      <c r="BP445" s="108"/>
      <c r="BQ445" s="108"/>
      <c r="BR445" s="108"/>
      <c r="BS445" s="108"/>
      <c r="BT445" s="108"/>
      <c r="BU445" s="108"/>
      <c r="BV445" s="108"/>
      <c r="BW445" s="108"/>
      <c r="BX445" s="108"/>
      <c r="BY445" s="108"/>
      <c r="BZ445" s="108"/>
      <c r="CA445" s="108"/>
      <c r="CB445" s="108"/>
      <c r="CC445" s="108"/>
      <c r="CD445" s="108"/>
    </row>
    <row r="446" spans="1:82">
      <c r="A446" s="337" t="s">
        <v>193</v>
      </c>
      <c r="B446" s="338"/>
      <c r="C446" s="340">
        <v>0.63531424099362244</v>
      </c>
      <c r="D446" s="340">
        <v>0.58845269829458602</v>
      </c>
      <c r="E446" s="340">
        <v>0.55849254143629201</v>
      </c>
      <c r="F446" s="340">
        <v>0.57338553824512073</v>
      </c>
      <c r="G446" s="340">
        <v>0.57140547028109934</v>
      </c>
      <c r="H446" s="340">
        <v>0.65336520553513244</v>
      </c>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8"/>
      <c r="AL446" s="108"/>
      <c r="AM446" s="108"/>
      <c r="AN446" s="108"/>
      <c r="AO446" s="108"/>
      <c r="AP446" s="108"/>
      <c r="AQ446" s="108"/>
      <c r="AR446" s="108"/>
      <c r="AS446" s="108"/>
      <c r="AT446" s="108"/>
      <c r="AU446" s="108"/>
      <c r="AV446" s="108"/>
      <c r="AW446" s="108"/>
      <c r="AX446" s="108"/>
      <c r="AY446" s="108"/>
      <c r="AZ446" s="108"/>
      <c r="BA446" s="108"/>
      <c r="BB446" s="108"/>
      <c r="BC446" s="108"/>
      <c r="BD446" s="108"/>
      <c r="BE446" s="108"/>
      <c r="BF446" s="108"/>
      <c r="BG446" s="108"/>
      <c r="BH446" s="108"/>
      <c r="BI446" s="108"/>
      <c r="BJ446" s="108"/>
      <c r="BK446" s="108"/>
      <c r="BL446" s="108"/>
      <c r="BM446" s="108"/>
      <c r="BN446" s="108"/>
      <c r="BO446" s="108"/>
      <c r="BP446" s="108"/>
      <c r="BQ446" s="108"/>
      <c r="BR446" s="108"/>
      <c r="BS446" s="108"/>
      <c r="BT446" s="108"/>
      <c r="BU446" s="108"/>
      <c r="BV446" s="108"/>
      <c r="BW446" s="108"/>
      <c r="BX446" s="108"/>
      <c r="BY446" s="108"/>
      <c r="BZ446" s="108"/>
      <c r="CA446" s="108"/>
      <c r="CB446" s="108"/>
      <c r="CC446" s="108"/>
      <c r="CD446" s="108"/>
    </row>
    <row r="447" spans="1:82">
      <c r="A447" s="47" t="s">
        <v>221</v>
      </c>
      <c r="B447" s="47"/>
      <c r="C447" s="58">
        <v>38557592.594130136</v>
      </c>
      <c r="D447" s="58">
        <v>37235952.035236776</v>
      </c>
      <c r="E447" s="58">
        <v>37802489.143665448</v>
      </c>
      <c r="F447" s="58">
        <v>37407998.777402066</v>
      </c>
      <c r="G447" s="58">
        <v>37065637.069092505</v>
      </c>
      <c r="H447" s="58">
        <v>36667683.150787085</v>
      </c>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8"/>
      <c r="AL447" s="108"/>
      <c r="AM447" s="108"/>
      <c r="AN447" s="108"/>
      <c r="AO447" s="108"/>
      <c r="AP447" s="108"/>
      <c r="AQ447" s="108"/>
      <c r="AR447" s="108"/>
      <c r="AS447" s="108"/>
      <c r="AT447" s="108"/>
      <c r="AU447" s="108"/>
      <c r="AV447" s="108"/>
      <c r="AW447" s="108"/>
      <c r="AX447" s="108"/>
      <c r="AY447" s="108"/>
      <c r="AZ447" s="108"/>
      <c r="BA447" s="108"/>
      <c r="BB447" s="108"/>
      <c r="BC447" s="108"/>
      <c r="BD447" s="108"/>
      <c r="BE447" s="108"/>
      <c r="BF447" s="108"/>
      <c r="BG447" s="108"/>
      <c r="BH447" s="108"/>
      <c r="BI447" s="108"/>
      <c r="BJ447" s="108"/>
      <c r="BK447" s="108"/>
      <c r="BL447" s="108"/>
      <c r="BM447" s="108"/>
      <c r="BN447" s="108"/>
      <c r="BO447" s="108"/>
      <c r="BP447" s="108"/>
      <c r="BQ447" s="108"/>
      <c r="BR447" s="108"/>
      <c r="BS447" s="108"/>
      <c r="BT447" s="108"/>
      <c r="BU447" s="108"/>
      <c r="BV447" s="108"/>
      <c r="BW447" s="108"/>
      <c r="BX447" s="108"/>
      <c r="BY447" s="108"/>
      <c r="BZ447" s="108"/>
      <c r="CA447" s="108"/>
      <c r="CB447" s="108"/>
      <c r="CC447" s="108"/>
      <c r="CD447" s="108"/>
    </row>
    <row r="448" spans="1:82">
      <c r="A448" s="47" t="s">
        <v>194</v>
      </c>
      <c r="B448" s="47"/>
      <c r="C448" s="58">
        <v>39944662.608665861</v>
      </c>
      <c r="D448" s="58">
        <v>38650227.048977099</v>
      </c>
      <c r="E448" s="58">
        <v>38802592.337190114</v>
      </c>
      <c r="F448" s="58">
        <v>38258550.628441438</v>
      </c>
      <c r="G448" s="58">
        <v>38724470.679950207</v>
      </c>
      <c r="H448" s="58">
        <v>38815294.550326653</v>
      </c>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8"/>
      <c r="AL448" s="108"/>
      <c r="AM448" s="108"/>
      <c r="AN448" s="108"/>
      <c r="AO448" s="108"/>
      <c r="AP448" s="108"/>
      <c r="AQ448" s="108"/>
      <c r="AR448" s="108"/>
      <c r="AS448" s="108"/>
      <c r="AT448" s="108"/>
      <c r="AU448" s="108"/>
      <c r="AV448" s="108"/>
      <c r="AW448" s="108"/>
      <c r="AX448" s="108"/>
      <c r="AY448" s="108"/>
      <c r="AZ448" s="108"/>
      <c r="BA448" s="108"/>
      <c r="BB448" s="108"/>
      <c r="BC448" s="108"/>
      <c r="BD448" s="108"/>
      <c r="BE448" s="108"/>
      <c r="BF448" s="108"/>
      <c r="BG448" s="108"/>
      <c r="BH448" s="108"/>
      <c r="BI448" s="108"/>
      <c r="BJ448" s="108"/>
      <c r="BK448" s="108"/>
      <c r="BL448" s="108"/>
      <c r="BM448" s="108"/>
      <c r="BN448" s="108"/>
      <c r="BO448" s="108"/>
      <c r="BP448" s="108"/>
      <c r="BQ448" s="108"/>
      <c r="BR448" s="108"/>
      <c r="BS448" s="108"/>
      <c r="BT448" s="108"/>
      <c r="BU448" s="108"/>
      <c r="BV448" s="108"/>
      <c r="BW448" s="108"/>
      <c r="BX448" s="108"/>
      <c r="BY448" s="108"/>
      <c r="BZ448" s="108"/>
      <c r="CA448" s="108"/>
      <c r="CB448" s="108"/>
      <c r="CC448" s="108"/>
      <c r="CD448" s="108"/>
    </row>
    <row r="449" spans="1:82">
      <c r="A449" s="47" t="s">
        <v>195</v>
      </c>
      <c r="B449" s="47"/>
      <c r="C449" s="58">
        <v>52521786.660351232</v>
      </c>
      <c r="D449" s="58">
        <v>51103489.879129559</v>
      </c>
      <c r="E449" s="58">
        <v>51470140.676780522</v>
      </c>
      <c r="F449" s="58">
        <v>51004016.800902247</v>
      </c>
      <c r="G449" s="58">
        <v>50505068.881935067</v>
      </c>
      <c r="H449" s="58">
        <v>51434733.156900398</v>
      </c>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8"/>
      <c r="AL449" s="108"/>
      <c r="AM449" s="108"/>
      <c r="AN449" s="108"/>
      <c r="AO449" s="108"/>
      <c r="AP449" s="108"/>
      <c r="AQ449" s="108"/>
      <c r="AR449" s="108"/>
      <c r="AS449" s="108"/>
      <c r="AT449" s="108"/>
      <c r="AU449" s="108"/>
      <c r="AV449" s="108"/>
      <c r="AW449" s="108"/>
      <c r="AX449" s="108"/>
      <c r="AY449" s="108"/>
      <c r="AZ449" s="108"/>
      <c r="BA449" s="108"/>
      <c r="BB449" s="108"/>
      <c r="BC449" s="108"/>
      <c r="BD449" s="108"/>
      <c r="BE449" s="108"/>
      <c r="BF449" s="108"/>
      <c r="BG449" s="108"/>
      <c r="BH449" s="108"/>
      <c r="BI449" s="108"/>
      <c r="BJ449" s="108"/>
      <c r="BK449" s="108"/>
      <c r="BL449" s="108"/>
      <c r="BM449" s="108"/>
      <c r="BN449" s="108"/>
      <c r="BO449" s="108"/>
      <c r="BP449" s="108"/>
      <c r="BQ449" s="108"/>
      <c r="BR449" s="108"/>
      <c r="BS449" s="108"/>
      <c r="BT449" s="108"/>
      <c r="BU449" s="108"/>
      <c r="BV449" s="108"/>
      <c r="BW449" s="108"/>
      <c r="BX449" s="108"/>
      <c r="BY449" s="108"/>
      <c r="BZ449" s="108"/>
      <c r="CA449" s="108"/>
      <c r="CB449" s="108"/>
      <c r="CC449" s="108"/>
      <c r="CD449" s="108"/>
    </row>
    <row r="450" spans="1:82">
      <c r="A450" s="47" t="s">
        <v>196</v>
      </c>
      <c r="B450" s="47"/>
      <c r="C450" s="67">
        <v>63.940519459189531</v>
      </c>
      <c r="D450" s="67">
        <v>67.366607845008488</v>
      </c>
      <c r="E450" s="67">
        <v>59.906490751518959</v>
      </c>
      <c r="F450" s="67">
        <v>77.134971205031761</v>
      </c>
      <c r="G450" s="67">
        <v>71.640621541918705</v>
      </c>
      <c r="H450" s="67">
        <v>60.932019037033342</v>
      </c>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8"/>
      <c r="AL450" s="108"/>
      <c r="AM450" s="108"/>
      <c r="AN450" s="108"/>
      <c r="AO450" s="108"/>
      <c r="AP450" s="108"/>
      <c r="AQ450" s="108"/>
      <c r="AR450" s="108"/>
      <c r="AS450" s="108"/>
      <c r="AT450" s="108"/>
      <c r="AU450" s="108"/>
      <c r="AV450" s="108"/>
      <c r="AW450" s="108"/>
      <c r="AX450" s="108"/>
      <c r="AY450" s="108"/>
      <c r="AZ450" s="108"/>
      <c r="BA450" s="108"/>
      <c r="BB450" s="108"/>
      <c r="BC450" s="108"/>
      <c r="BD450" s="108"/>
      <c r="BE450" s="108"/>
      <c r="BF450" s="108"/>
      <c r="BG450" s="108"/>
      <c r="BH450" s="108"/>
      <c r="BI450" s="108"/>
      <c r="BJ450" s="108"/>
      <c r="BK450" s="108"/>
      <c r="BL450" s="108"/>
      <c r="BM450" s="108"/>
      <c r="BN450" s="108"/>
      <c r="BO450" s="108"/>
      <c r="BP450" s="108"/>
      <c r="BQ450" s="108"/>
      <c r="BR450" s="108"/>
      <c r="BS450" s="108"/>
      <c r="BT450" s="108"/>
      <c r="BU450" s="108"/>
      <c r="BV450" s="108"/>
      <c r="BW450" s="108"/>
      <c r="BX450" s="108"/>
      <c r="BY450" s="108"/>
      <c r="BZ450" s="108"/>
      <c r="CA450" s="108"/>
      <c r="CB450" s="108"/>
      <c r="CC450" s="108"/>
      <c r="CD450" s="108"/>
    </row>
    <row r="451" spans="1:82">
      <c r="A451" s="126" t="s">
        <v>363</v>
      </c>
      <c r="B451" s="47"/>
      <c r="C451" s="59">
        <v>7967193.9049360743</v>
      </c>
      <c r="D451" s="59">
        <v>7786056.5536974641</v>
      </c>
      <c r="E451" s="59">
        <v>7786056.5536974641</v>
      </c>
      <c r="F451" s="59">
        <v>7808038.6133772647</v>
      </c>
      <c r="G451" s="59">
        <v>7868469.8905118518</v>
      </c>
      <c r="H451" s="59">
        <v>7979154.2707892619</v>
      </c>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8"/>
      <c r="AL451" s="108"/>
      <c r="AM451" s="108"/>
      <c r="AN451" s="108"/>
      <c r="AO451" s="108"/>
      <c r="AP451" s="108"/>
      <c r="AQ451" s="108"/>
      <c r="AR451" s="108"/>
      <c r="AS451" s="108"/>
      <c r="AT451" s="108"/>
      <c r="AU451" s="108"/>
      <c r="AV451" s="108"/>
      <c r="AW451" s="108"/>
      <c r="AX451" s="108"/>
      <c r="AY451" s="108"/>
      <c r="AZ451" s="108"/>
      <c r="BA451" s="108"/>
      <c r="BB451" s="108"/>
      <c r="BC451" s="108"/>
      <c r="BD451" s="108"/>
      <c r="BE451" s="108"/>
      <c r="BF451" s="108"/>
      <c r="BG451" s="108"/>
      <c r="BH451" s="108"/>
      <c r="BI451" s="108"/>
      <c r="BJ451" s="108"/>
      <c r="BK451" s="108"/>
      <c r="BL451" s="108"/>
      <c r="BM451" s="108"/>
      <c r="BN451" s="108"/>
      <c r="BO451" s="108"/>
      <c r="BP451" s="108"/>
      <c r="BQ451" s="108"/>
      <c r="BR451" s="108"/>
      <c r="BS451" s="108"/>
      <c r="BT451" s="108"/>
      <c r="BU451" s="108"/>
      <c r="BV451" s="108"/>
      <c r="BW451" s="108"/>
      <c r="BX451" s="108"/>
      <c r="BY451" s="108"/>
      <c r="BZ451" s="108"/>
      <c r="CA451" s="108"/>
      <c r="CB451" s="108"/>
      <c r="CC451" s="108"/>
      <c r="CD451" s="108"/>
    </row>
    <row r="452" spans="1:82">
      <c r="A452" s="47" t="s">
        <v>197</v>
      </c>
      <c r="B452" s="47"/>
      <c r="C452" s="59">
        <v>65463771.777113594</v>
      </c>
      <c r="D452" s="59">
        <v>65514963.810454421</v>
      </c>
      <c r="E452" s="59">
        <v>65514963.810454421</v>
      </c>
      <c r="F452" s="59">
        <v>62920434.317366794</v>
      </c>
      <c r="G452" s="59">
        <v>63396983.799726419</v>
      </c>
      <c r="H452" s="59">
        <v>66015897.076310717</v>
      </c>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8"/>
      <c r="AL452" s="108"/>
      <c r="AM452" s="108"/>
      <c r="AN452" s="108"/>
      <c r="AO452" s="108"/>
      <c r="AP452" s="108"/>
      <c r="AQ452" s="108"/>
      <c r="AR452" s="108"/>
      <c r="AS452" s="108"/>
      <c r="AT452" s="108"/>
      <c r="AU452" s="108"/>
      <c r="AV452" s="108"/>
      <c r="AW452" s="108"/>
      <c r="AX452" s="108"/>
      <c r="AY452" s="108"/>
      <c r="AZ452" s="108"/>
      <c r="BA452" s="108"/>
      <c r="BB452" s="108"/>
      <c r="BC452" s="108"/>
      <c r="BD452" s="108"/>
      <c r="BE452" s="108"/>
      <c r="BF452" s="108"/>
      <c r="BG452" s="108"/>
      <c r="BH452" s="108"/>
      <c r="BI452" s="108"/>
      <c r="BJ452" s="108"/>
      <c r="BK452" s="108"/>
      <c r="BL452" s="108"/>
      <c r="BM452" s="108"/>
      <c r="BN452" s="108"/>
      <c r="BO452" s="108"/>
      <c r="BP452" s="108"/>
      <c r="BQ452" s="108"/>
      <c r="BR452" s="108"/>
      <c r="BS452" s="108"/>
      <c r="BT452" s="108"/>
      <c r="BU452" s="108"/>
      <c r="BV452" s="108"/>
      <c r="BW452" s="108"/>
      <c r="BX452" s="108"/>
      <c r="BY452" s="108"/>
      <c r="BZ452" s="108"/>
      <c r="CA452" s="108"/>
      <c r="CB452" s="108"/>
      <c r="CC452" s="108"/>
      <c r="CD452" s="108"/>
    </row>
    <row r="453" spans="1:82">
      <c r="A453" s="64"/>
      <c r="B453" s="64"/>
      <c r="C453" s="60"/>
      <c r="D453" s="60"/>
      <c r="E453" s="60"/>
      <c r="F453" s="60"/>
      <c r="G453" s="60"/>
      <c r="H453" s="60"/>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108"/>
      <c r="AI453" s="108"/>
      <c r="AJ453" s="108"/>
      <c r="AK453" s="108"/>
      <c r="AL453" s="108"/>
      <c r="AM453" s="108"/>
      <c r="AN453" s="108"/>
      <c r="AO453" s="108"/>
      <c r="AP453" s="108"/>
      <c r="AQ453" s="108"/>
      <c r="AR453" s="108"/>
      <c r="AS453" s="108"/>
      <c r="AT453" s="108"/>
      <c r="AU453" s="108"/>
      <c r="AV453" s="108"/>
      <c r="AW453" s="108"/>
      <c r="AX453" s="108"/>
      <c r="AY453" s="108"/>
      <c r="AZ453" s="108"/>
      <c r="BA453" s="108"/>
      <c r="BB453" s="108"/>
      <c r="BC453" s="108"/>
      <c r="BD453" s="108"/>
      <c r="BE453" s="108"/>
      <c r="BF453" s="108"/>
      <c r="BG453" s="108"/>
      <c r="BH453" s="108"/>
      <c r="BI453" s="108"/>
      <c r="BJ453" s="108"/>
      <c r="BK453" s="108"/>
      <c r="BL453" s="108"/>
      <c r="BM453" s="108"/>
      <c r="BN453" s="108"/>
      <c r="BO453" s="108"/>
      <c r="BP453" s="108"/>
      <c r="BQ453" s="108"/>
      <c r="BR453" s="108"/>
      <c r="BS453" s="108"/>
      <c r="BT453" s="108"/>
      <c r="BU453" s="108"/>
      <c r="BV453" s="108"/>
      <c r="BW453" s="108"/>
      <c r="BX453" s="108"/>
      <c r="BY453" s="108"/>
      <c r="BZ453" s="108"/>
      <c r="CA453" s="108"/>
      <c r="CB453" s="108"/>
      <c r="CC453" s="108"/>
      <c r="CD453" s="108"/>
    </row>
    <row r="454" spans="1:82">
      <c r="A454" s="339" t="s">
        <v>9</v>
      </c>
      <c r="B454" s="339"/>
      <c r="C454" s="341" t="s">
        <v>421</v>
      </c>
      <c r="D454" s="341" t="s">
        <v>396</v>
      </c>
      <c r="E454" s="341" t="s">
        <v>397</v>
      </c>
      <c r="F454" s="341" t="s">
        <v>360</v>
      </c>
      <c r="G454" s="341" t="s">
        <v>347</v>
      </c>
      <c r="H454" s="341" t="s">
        <v>292</v>
      </c>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108"/>
      <c r="AI454" s="108"/>
      <c r="AJ454" s="108"/>
      <c r="AK454" s="108"/>
      <c r="AL454" s="108"/>
      <c r="AM454" s="108"/>
      <c r="AN454" s="108"/>
      <c r="AO454" s="108"/>
      <c r="AP454" s="108"/>
      <c r="AQ454" s="108"/>
      <c r="AR454" s="108"/>
      <c r="AS454" s="108"/>
      <c r="AT454" s="108"/>
      <c r="AU454" s="108"/>
      <c r="AV454" s="108"/>
      <c r="AW454" s="108"/>
      <c r="AX454" s="108"/>
      <c r="AY454" s="108"/>
      <c r="AZ454" s="108"/>
      <c r="BA454" s="108"/>
      <c r="BB454" s="108"/>
      <c r="BC454" s="108"/>
      <c r="BD454" s="108"/>
      <c r="BE454" s="108"/>
      <c r="BF454" s="108"/>
      <c r="BG454" s="108"/>
      <c r="BH454" s="108"/>
      <c r="BI454" s="108"/>
      <c r="BJ454" s="108"/>
      <c r="BK454" s="108"/>
      <c r="BL454" s="108"/>
      <c r="BM454" s="108"/>
      <c r="BN454" s="108"/>
      <c r="BO454" s="108"/>
      <c r="BP454" s="108"/>
      <c r="BQ454" s="108"/>
      <c r="BR454" s="108"/>
      <c r="BS454" s="108"/>
      <c r="BT454" s="108"/>
      <c r="BU454" s="108"/>
      <c r="BV454" s="108"/>
      <c r="BW454" s="108"/>
      <c r="BX454" s="108"/>
      <c r="BY454" s="108"/>
      <c r="BZ454" s="108"/>
      <c r="CA454" s="108"/>
      <c r="CB454" s="108"/>
      <c r="CC454" s="108"/>
      <c r="CD454" s="108"/>
    </row>
    <row r="455" spans="1:82">
      <c r="A455" s="335" t="s">
        <v>258</v>
      </c>
      <c r="B455" s="345"/>
      <c r="C455" s="350"/>
      <c r="D455" s="350"/>
      <c r="E455" s="350"/>
      <c r="F455" s="350"/>
      <c r="G455" s="350"/>
      <c r="H455" s="350"/>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8"/>
      <c r="AL455" s="108"/>
      <c r="AM455" s="108"/>
      <c r="AN455" s="108"/>
      <c r="AO455" s="108"/>
      <c r="AP455" s="108"/>
      <c r="AQ455" s="108"/>
      <c r="AR455" s="108"/>
      <c r="AS455" s="108"/>
      <c r="AT455" s="108"/>
      <c r="AU455" s="108"/>
      <c r="AV455" s="108"/>
      <c r="AW455" s="108"/>
      <c r="AX455" s="108"/>
      <c r="AY455" s="108"/>
      <c r="AZ455" s="108"/>
      <c r="BA455" s="108"/>
      <c r="BB455" s="108"/>
      <c r="BC455" s="108"/>
      <c r="BD455" s="108"/>
      <c r="BE455" s="108"/>
      <c r="BF455" s="108"/>
      <c r="BG455" s="108"/>
      <c r="BH455" s="108"/>
      <c r="BI455" s="108"/>
      <c r="BJ455" s="108"/>
      <c r="BK455" s="108"/>
      <c r="BL455" s="108"/>
      <c r="BM455" s="108"/>
      <c r="BN455" s="108"/>
      <c r="BO455" s="108"/>
      <c r="BP455" s="108"/>
      <c r="BQ455" s="108"/>
      <c r="BR455" s="108"/>
      <c r="BS455" s="108"/>
      <c r="BT455" s="108"/>
      <c r="BU455" s="108"/>
      <c r="BV455" s="108"/>
      <c r="BW455" s="108"/>
      <c r="BX455" s="108"/>
      <c r="BY455" s="108"/>
      <c r="BZ455" s="108"/>
      <c r="CA455" s="108"/>
      <c r="CB455" s="108"/>
      <c r="CC455" s="108"/>
      <c r="CD455" s="108"/>
    </row>
    <row r="456" spans="1:82">
      <c r="A456" s="53" t="s">
        <v>32</v>
      </c>
      <c r="B456" s="53"/>
      <c r="C456" s="61">
        <v>969329.80993089301</v>
      </c>
      <c r="D456" s="61">
        <v>3693030.0282502002</v>
      </c>
      <c r="E456" s="61">
        <v>978895.62959566701</v>
      </c>
      <c r="F456" s="61">
        <v>929470.34502931696</v>
      </c>
      <c r="G456" s="61">
        <v>886910.85053480905</v>
      </c>
      <c r="H456" s="61">
        <v>897753.20309040695</v>
      </c>
      <c r="I456" s="108"/>
      <c r="J456" s="108"/>
      <c r="K456" s="108"/>
      <c r="L456" s="108"/>
      <c r="M456" s="108"/>
      <c r="N456" s="108"/>
      <c r="O456" s="108"/>
      <c r="P456" s="108"/>
      <c r="Q456" s="108"/>
      <c r="R456" s="108"/>
      <c r="S456" s="108"/>
      <c r="T456" s="108"/>
      <c r="U456" s="108"/>
      <c r="V456" s="108"/>
      <c r="W456" s="108"/>
      <c r="X456" s="108"/>
      <c r="Y456" s="108"/>
      <c r="Z456" s="108"/>
      <c r="AA456" s="108"/>
      <c r="AB456" s="108"/>
      <c r="AC456" s="108"/>
      <c r="AD456" s="108"/>
      <c r="AE456" s="108"/>
      <c r="AF456" s="108"/>
      <c r="AG456" s="108"/>
      <c r="AH456" s="108"/>
      <c r="AI456" s="108"/>
      <c r="AJ456" s="108"/>
      <c r="AK456" s="108"/>
      <c r="AL456" s="108"/>
      <c r="AM456" s="108"/>
      <c r="AN456" s="108"/>
      <c r="AO456" s="108"/>
      <c r="AP456" s="108"/>
      <c r="AQ456" s="108"/>
      <c r="AR456" s="108"/>
      <c r="AS456" s="108"/>
      <c r="AT456" s="108"/>
      <c r="AU456" s="108"/>
      <c r="AV456" s="108"/>
      <c r="AW456" s="108"/>
      <c r="AX456" s="108"/>
      <c r="AY456" s="108"/>
      <c r="AZ456" s="108"/>
      <c r="BA456" s="108"/>
      <c r="BB456" s="108"/>
      <c r="BC456" s="108"/>
      <c r="BD456" s="108"/>
      <c r="BE456" s="108"/>
      <c r="BF456" s="108"/>
      <c r="BG456" s="108"/>
      <c r="BH456" s="108"/>
      <c r="BI456" s="108"/>
      <c r="BJ456" s="108"/>
      <c r="BK456" s="108"/>
      <c r="BL456" s="108"/>
      <c r="BM456" s="108"/>
      <c r="BN456" s="108"/>
      <c r="BO456" s="108"/>
      <c r="BP456" s="108"/>
      <c r="BQ456" s="108"/>
      <c r="BR456" s="108"/>
      <c r="BS456" s="108"/>
      <c r="BT456" s="108"/>
      <c r="BU456" s="108"/>
      <c r="BV456" s="108"/>
      <c r="BW456" s="108"/>
      <c r="BX456" s="108"/>
      <c r="BY456" s="108"/>
      <c r="BZ456" s="108"/>
      <c r="CA456" s="108"/>
      <c r="CB456" s="108"/>
      <c r="CC456" s="108"/>
      <c r="CD456" s="108"/>
    </row>
    <row r="457" spans="1:82">
      <c r="A457" s="55" t="s">
        <v>33</v>
      </c>
      <c r="B457" s="55"/>
      <c r="C457" s="63">
        <v>-615618.06777913205</v>
      </c>
      <c r="D457" s="63">
        <v>-2178707.520136632</v>
      </c>
      <c r="E457" s="63">
        <v>-547089.84511279198</v>
      </c>
      <c r="F457" s="63">
        <v>-534221.87341008498</v>
      </c>
      <c r="G457" s="63">
        <v>-508539.89286031399</v>
      </c>
      <c r="H457" s="63">
        <v>-588855.90875344095</v>
      </c>
      <c r="I457" s="108"/>
      <c r="J457" s="108"/>
      <c r="K457" s="108"/>
      <c r="L457" s="108"/>
      <c r="M457" s="108"/>
      <c r="N457" s="108"/>
      <c r="O457" s="108"/>
      <c r="P457" s="108"/>
      <c r="Q457" s="108"/>
      <c r="R457" s="108"/>
      <c r="S457" s="108"/>
      <c r="T457" s="108"/>
      <c r="U457" s="108"/>
      <c r="V457" s="108"/>
      <c r="W457" s="108"/>
      <c r="X457" s="108"/>
      <c r="Y457" s="108"/>
      <c r="Z457" s="108"/>
      <c r="AA457" s="108"/>
      <c r="AB457" s="108"/>
      <c r="AC457" s="108"/>
      <c r="AD457" s="108"/>
      <c r="AE457" s="108"/>
      <c r="AF457" s="108"/>
      <c r="AG457" s="108"/>
      <c r="AH457" s="108"/>
      <c r="AI457" s="108"/>
      <c r="AJ457" s="108"/>
      <c r="AK457" s="108"/>
      <c r="AL457" s="108"/>
      <c r="AM457" s="108"/>
      <c r="AN457" s="108"/>
      <c r="AO457" s="108"/>
      <c r="AP457" s="108"/>
      <c r="AQ457" s="108"/>
      <c r="AR457" s="108"/>
      <c r="AS457" s="108"/>
      <c r="AT457" s="108"/>
      <c r="AU457" s="108"/>
      <c r="AV457" s="108"/>
      <c r="AW457" s="108"/>
      <c r="AX457" s="108"/>
      <c r="AY457" s="108"/>
      <c r="AZ457" s="108"/>
      <c r="BA457" s="108"/>
      <c r="BB457" s="108"/>
      <c r="BC457" s="108"/>
      <c r="BD457" s="108"/>
      <c r="BE457" s="108"/>
      <c r="BF457" s="108"/>
      <c r="BG457" s="108"/>
      <c r="BH457" s="108"/>
      <c r="BI457" s="108"/>
      <c r="BJ457" s="108"/>
      <c r="BK457" s="108"/>
      <c r="BL457" s="108"/>
      <c r="BM457" s="108"/>
      <c r="BN457" s="108"/>
      <c r="BO457" s="108"/>
      <c r="BP457" s="108"/>
      <c r="BQ457" s="108"/>
      <c r="BR457" s="108"/>
      <c r="BS457" s="108"/>
      <c r="BT457" s="108"/>
      <c r="BU457" s="108"/>
      <c r="BV457" s="108"/>
      <c r="BW457" s="108"/>
      <c r="BX457" s="108"/>
      <c r="BY457" s="108"/>
      <c r="BZ457" s="108"/>
      <c r="CA457" s="108"/>
      <c r="CB457" s="108"/>
      <c r="CC457" s="108"/>
      <c r="CD457" s="108"/>
    </row>
    <row r="458" spans="1:82">
      <c r="A458" s="53" t="s">
        <v>34</v>
      </c>
      <c r="B458" s="53"/>
      <c r="C458" s="61">
        <v>353711.74215176102</v>
      </c>
      <c r="D458" s="61">
        <v>1514322.508113568</v>
      </c>
      <c r="E458" s="61">
        <v>431805.78448287502</v>
      </c>
      <c r="F458" s="61">
        <v>395248.47161923198</v>
      </c>
      <c r="G458" s="61">
        <v>378370.957674495</v>
      </c>
      <c r="H458" s="61">
        <v>308897.29433696601</v>
      </c>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G458" s="108"/>
      <c r="AH458" s="108"/>
      <c r="AI458" s="108"/>
      <c r="AJ458" s="108"/>
      <c r="AK458" s="108"/>
      <c r="AL458" s="108"/>
      <c r="AM458" s="108"/>
      <c r="AN458" s="108"/>
      <c r="AO458" s="108"/>
      <c r="AP458" s="108"/>
      <c r="AQ458" s="108"/>
      <c r="AR458" s="108"/>
      <c r="AS458" s="108"/>
      <c r="AT458" s="108"/>
      <c r="AU458" s="108"/>
      <c r="AV458" s="108"/>
      <c r="AW458" s="108"/>
      <c r="AX458" s="108"/>
      <c r="AY458" s="108"/>
      <c r="AZ458" s="108"/>
      <c r="BA458" s="108"/>
      <c r="BB458" s="108"/>
      <c r="BC458" s="108"/>
      <c r="BD458" s="108"/>
      <c r="BE458" s="108"/>
      <c r="BF458" s="108"/>
      <c r="BG458" s="108"/>
      <c r="BH458" s="108"/>
      <c r="BI458" s="108"/>
      <c r="BJ458" s="108"/>
      <c r="BK458" s="108"/>
      <c r="BL458" s="108"/>
      <c r="BM458" s="108"/>
      <c r="BN458" s="108"/>
      <c r="BO458" s="108"/>
      <c r="BP458" s="108"/>
      <c r="BQ458" s="108"/>
      <c r="BR458" s="108"/>
      <c r="BS458" s="108"/>
      <c r="BT458" s="108"/>
      <c r="BU458" s="108"/>
      <c r="BV458" s="108"/>
      <c r="BW458" s="108"/>
      <c r="BX458" s="108"/>
      <c r="BY458" s="108"/>
      <c r="BZ458" s="108"/>
      <c r="CA458" s="108"/>
      <c r="CB458" s="108"/>
      <c r="CC458" s="108"/>
      <c r="CD458" s="108"/>
    </row>
    <row r="459" spans="1:82">
      <c r="A459" s="47" t="s">
        <v>152</v>
      </c>
      <c r="B459" s="55"/>
      <c r="C459" s="63">
        <v>-63843.798467676002</v>
      </c>
      <c r="D459" s="63">
        <v>-260319.90357482401</v>
      </c>
      <c r="E459" s="63">
        <v>-58115.882304730003</v>
      </c>
      <c r="F459" s="63">
        <v>-73708.152783646001</v>
      </c>
      <c r="G459" s="63">
        <v>-69411.70099153</v>
      </c>
      <c r="H459" s="63">
        <v>-59084.167494918001</v>
      </c>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G459" s="108"/>
      <c r="AH459" s="108"/>
      <c r="AI459" s="108"/>
      <c r="AJ459" s="108"/>
      <c r="AK459" s="108"/>
      <c r="AL459" s="108"/>
      <c r="AM459" s="108"/>
      <c r="AN459" s="108"/>
      <c r="AO459" s="108"/>
      <c r="AP459" s="108"/>
      <c r="AQ459" s="108"/>
      <c r="AR459" s="108"/>
      <c r="AS459" s="108"/>
      <c r="AT459" s="108"/>
      <c r="AU459" s="108"/>
      <c r="AV459" s="108"/>
      <c r="AW459" s="108"/>
      <c r="AX459" s="108"/>
      <c r="AY459" s="108"/>
      <c r="AZ459" s="108"/>
      <c r="BA459" s="108"/>
      <c r="BB459" s="108"/>
      <c r="BC459" s="108"/>
      <c r="BD459" s="108"/>
      <c r="BE459" s="108"/>
      <c r="BF459" s="108"/>
      <c r="BG459" s="108"/>
      <c r="BH459" s="108"/>
      <c r="BI459" s="108"/>
      <c r="BJ459" s="108"/>
      <c r="BK459" s="108"/>
      <c r="BL459" s="108"/>
      <c r="BM459" s="108"/>
      <c r="BN459" s="108"/>
      <c r="BO459" s="108"/>
      <c r="BP459" s="108"/>
      <c r="BQ459" s="108"/>
      <c r="BR459" s="108"/>
      <c r="BS459" s="108"/>
      <c r="BT459" s="108"/>
      <c r="BU459" s="108"/>
      <c r="BV459" s="108"/>
      <c r="BW459" s="108"/>
      <c r="BX459" s="108"/>
      <c r="BY459" s="108"/>
      <c r="BZ459" s="108"/>
      <c r="CA459" s="108"/>
      <c r="CB459" s="108"/>
      <c r="CC459" s="108"/>
      <c r="CD459" s="108"/>
    </row>
    <row r="460" spans="1:82">
      <c r="A460" s="47" t="s">
        <v>427</v>
      </c>
      <c r="B460" s="55"/>
      <c r="C460" s="63">
        <v>-25394.620981189</v>
      </c>
      <c r="D460" s="63">
        <v>-116088.361312806</v>
      </c>
      <c r="E460" s="63">
        <v>-27876.294330453002</v>
      </c>
      <c r="F460" s="63">
        <v>-14543.909883545</v>
      </c>
      <c r="G460" s="63">
        <v>-58317.989234558001</v>
      </c>
      <c r="H460" s="63">
        <v>-15350.167864249999</v>
      </c>
      <c r="I460" s="108"/>
      <c r="J460" s="108"/>
      <c r="K460" s="108"/>
      <c r="L460" s="108"/>
      <c r="M460" s="108"/>
      <c r="N460" s="108"/>
      <c r="O460" s="108"/>
      <c r="P460" s="108"/>
      <c r="Q460" s="108"/>
      <c r="R460" s="108"/>
      <c r="S460" s="108"/>
      <c r="T460" s="108"/>
      <c r="U460" s="108"/>
      <c r="V460" s="108"/>
      <c r="W460" s="108"/>
      <c r="X460" s="108"/>
      <c r="Y460" s="108"/>
      <c r="Z460" s="108"/>
      <c r="AA460" s="108"/>
      <c r="AB460" s="108"/>
      <c r="AC460" s="108"/>
      <c r="AD460" s="108"/>
      <c r="AE460" s="108"/>
      <c r="AF460" s="108"/>
      <c r="AG460" s="108"/>
      <c r="AH460" s="108"/>
      <c r="AI460" s="108"/>
      <c r="AJ460" s="108"/>
      <c r="AK460" s="108"/>
      <c r="AL460" s="108"/>
      <c r="AM460" s="108"/>
      <c r="AN460" s="108"/>
      <c r="AO460" s="108"/>
      <c r="AP460" s="108"/>
      <c r="AQ460" s="108"/>
      <c r="AR460" s="108"/>
      <c r="AS460" s="108"/>
      <c r="AT460" s="108"/>
      <c r="AU460" s="108"/>
      <c r="AV460" s="108"/>
      <c r="AW460" s="108"/>
      <c r="AX460" s="108"/>
      <c r="AY460" s="108"/>
      <c r="AZ460" s="108"/>
      <c r="BA460" s="108"/>
      <c r="BB460" s="108"/>
      <c r="BC460" s="108"/>
      <c r="BD460" s="108"/>
      <c r="BE460" s="108"/>
      <c r="BF460" s="108"/>
      <c r="BG460" s="108"/>
      <c r="BH460" s="108"/>
      <c r="BI460" s="108"/>
      <c r="BJ460" s="108"/>
      <c r="BK460" s="108"/>
      <c r="BL460" s="108"/>
      <c r="BM460" s="108"/>
      <c r="BN460" s="108"/>
      <c r="BO460" s="108"/>
      <c r="BP460" s="108"/>
      <c r="BQ460" s="108"/>
      <c r="BR460" s="108"/>
      <c r="BS460" s="108"/>
      <c r="BT460" s="108"/>
      <c r="BU460" s="108"/>
      <c r="BV460" s="108"/>
      <c r="BW460" s="108"/>
      <c r="BX460" s="108"/>
      <c r="BY460" s="108"/>
      <c r="BZ460" s="108"/>
      <c r="CA460" s="108"/>
      <c r="CB460" s="108"/>
      <c r="CC460" s="108"/>
      <c r="CD460" s="108"/>
    </row>
    <row r="461" spans="1:82">
      <c r="A461" s="53" t="s">
        <v>36</v>
      </c>
      <c r="B461" s="53"/>
      <c r="C461" s="61">
        <v>264473.32270289602</v>
      </c>
      <c r="D461" s="61">
        <v>1137914.2432259379</v>
      </c>
      <c r="E461" s="61">
        <v>345813.60784769198</v>
      </c>
      <c r="F461" s="61">
        <v>306996.40895204101</v>
      </c>
      <c r="G461" s="61">
        <v>250641.26744840699</v>
      </c>
      <c r="H461" s="61">
        <v>234462.958977798</v>
      </c>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08"/>
      <c r="AH461" s="108"/>
      <c r="AI461" s="108"/>
      <c r="AJ461" s="108"/>
      <c r="AK461" s="108"/>
      <c r="AL461" s="108"/>
      <c r="AM461" s="108"/>
      <c r="AN461" s="108"/>
      <c r="AO461" s="108"/>
      <c r="AP461" s="108"/>
      <c r="AQ461" s="108"/>
      <c r="AR461" s="108"/>
      <c r="AS461" s="108"/>
      <c r="AT461" s="108"/>
      <c r="AU461" s="108"/>
      <c r="AV461" s="108"/>
      <c r="AW461" s="108"/>
      <c r="AX461" s="108"/>
      <c r="AY461" s="108"/>
      <c r="AZ461" s="108"/>
      <c r="BA461" s="108"/>
      <c r="BB461" s="108"/>
      <c r="BC461" s="108"/>
      <c r="BD461" s="108"/>
      <c r="BE461" s="108"/>
      <c r="BF461" s="108"/>
      <c r="BG461" s="108"/>
      <c r="BH461" s="108"/>
      <c r="BI461" s="108"/>
      <c r="BJ461" s="108"/>
      <c r="BK461" s="108"/>
      <c r="BL461" s="108"/>
      <c r="BM461" s="108"/>
      <c r="BN461" s="108"/>
      <c r="BO461" s="108"/>
      <c r="BP461" s="108"/>
      <c r="BQ461" s="108"/>
      <c r="BR461" s="108"/>
      <c r="BS461" s="108"/>
      <c r="BT461" s="108"/>
      <c r="BU461" s="108"/>
      <c r="BV461" s="108"/>
      <c r="BW461" s="108"/>
      <c r="BX461" s="108"/>
      <c r="BY461" s="108"/>
      <c r="BZ461" s="108"/>
      <c r="CA461" s="108"/>
      <c r="CB461" s="108"/>
      <c r="CC461" s="108"/>
      <c r="CD461" s="108"/>
    </row>
    <row r="462" spans="1:82">
      <c r="A462" s="47" t="s">
        <v>81</v>
      </c>
      <c r="B462" s="47"/>
      <c r="C462" s="63">
        <v>120707.752842007</v>
      </c>
      <c r="D462" s="63">
        <v>375457.81739308598</v>
      </c>
      <c r="E462" s="63">
        <v>60250.924804312002</v>
      </c>
      <c r="F462" s="63">
        <v>97045.187393892003</v>
      </c>
      <c r="G462" s="63">
        <v>108134.997643108</v>
      </c>
      <c r="H462" s="63">
        <v>110026.707551774</v>
      </c>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8"/>
      <c r="AY462" s="108"/>
      <c r="AZ462" s="108"/>
      <c r="BA462" s="108"/>
      <c r="BB462" s="108"/>
      <c r="BC462" s="108"/>
      <c r="BD462" s="108"/>
      <c r="BE462" s="108"/>
      <c r="BF462" s="108"/>
      <c r="BG462" s="108"/>
      <c r="BH462" s="108"/>
      <c r="BI462" s="108"/>
      <c r="BJ462" s="108"/>
      <c r="BK462" s="108"/>
      <c r="BL462" s="108"/>
      <c r="BM462" s="108"/>
      <c r="BN462" s="108"/>
      <c r="BO462" s="108"/>
      <c r="BP462" s="108"/>
      <c r="BQ462" s="108"/>
      <c r="BR462" s="108"/>
      <c r="BS462" s="108"/>
      <c r="BT462" s="108"/>
      <c r="BU462" s="108"/>
      <c r="BV462" s="108"/>
      <c r="BW462" s="108"/>
      <c r="BX462" s="108"/>
      <c r="BY462" s="108"/>
      <c r="BZ462" s="108"/>
      <c r="CA462" s="108"/>
      <c r="CB462" s="108"/>
      <c r="CC462" s="108"/>
      <c r="CD462" s="108"/>
    </row>
    <row r="463" spans="1:82">
      <c r="A463" s="55" t="s">
        <v>37</v>
      </c>
      <c r="B463" s="55"/>
      <c r="C463" s="63">
        <v>-70448.836002522003</v>
      </c>
      <c r="D463" s="63">
        <v>-187509.54143873599</v>
      </c>
      <c r="E463" s="63">
        <v>-48227.912472668002</v>
      </c>
      <c r="F463" s="63">
        <v>-50919.551047456996</v>
      </c>
      <c r="G463" s="63">
        <v>-42485.673015637003</v>
      </c>
      <c r="H463" s="63">
        <v>-45876.404902973998</v>
      </c>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8"/>
      <c r="AY463" s="108"/>
      <c r="AZ463" s="108"/>
      <c r="BA463" s="108"/>
      <c r="BB463" s="108"/>
      <c r="BC463" s="108"/>
      <c r="BD463" s="108"/>
      <c r="BE463" s="108"/>
      <c r="BF463" s="108"/>
      <c r="BG463" s="108"/>
      <c r="BH463" s="108"/>
      <c r="BI463" s="108"/>
      <c r="BJ463" s="108"/>
      <c r="BK463" s="108"/>
      <c r="BL463" s="108"/>
      <c r="BM463" s="108"/>
      <c r="BN463" s="108"/>
      <c r="BO463" s="108"/>
      <c r="BP463" s="108"/>
      <c r="BQ463" s="108"/>
      <c r="BR463" s="108"/>
      <c r="BS463" s="108"/>
      <c r="BT463" s="108"/>
      <c r="BU463" s="108"/>
      <c r="BV463" s="108"/>
      <c r="BW463" s="108"/>
      <c r="BX463" s="108"/>
      <c r="BY463" s="108"/>
      <c r="BZ463" s="108"/>
      <c r="CA463" s="108"/>
      <c r="CB463" s="108"/>
      <c r="CC463" s="108"/>
      <c r="CD463" s="108"/>
    </row>
    <row r="464" spans="1:82">
      <c r="A464" s="53" t="s">
        <v>38</v>
      </c>
      <c r="B464" s="53"/>
      <c r="C464" s="61">
        <v>314732.23954238102</v>
      </c>
      <c r="D464" s="61">
        <v>1325862.5191802881</v>
      </c>
      <c r="E464" s="61">
        <v>357836.62017933599</v>
      </c>
      <c r="F464" s="61">
        <v>353122.045298476</v>
      </c>
      <c r="G464" s="61">
        <v>316290.592075878</v>
      </c>
      <c r="H464" s="61">
        <v>298613.26162659802</v>
      </c>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8"/>
      <c r="AY464" s="108"/>
      <c r="AZ464" s="108"/>
      <c r="BA464" s="108"/>
      <c r="BB464" s="108"/>
      <c r="BC464" s="108"/>
      <c r="BD464" s="108"/>
      <c r="BE464" s="108"/>
      <c r="BF464" s="108"/>
      <c r="BG464" s="108"/>
      <c r="BH464" s="108"/>
      <c r="BI464" s="108"/>
      <c r="BJ464" s="108"/>
      <c r="BK464" s="108"/>
      <c r="BL464" s="108"/>
      <c r="BM464" s="108"/>
      <c r="BN464" s="108"/>
      <c r="BO464" s="108"/>
      <c r="BP464" s="108"/>
      <c r="BQ464" s="108"/>
      <c r="BR464" s="108"/>
      <c r="BS464" s="108"/>
      <c r="BT464" s="108"/>
      <c r="BU464" s="108"/>
      <c r="BV464" s="108"/>
      <c r="BW464" s="108"/>
      <c r="BX464" s="108"/>
      <c r="BY464" s="108"/>
      <c r="BZ464" s="108"/>
      <c r="CA464" s="108"/>
      <c r="CB464" s="108"/>
      <c r="CC464" s="108"/>
      <c r="CD464" s="108"/>
    </row>
    <row r="465" spans="1:82">
      <c r="A465" s="57"/>
      <c r="B465" s="57"/>
      <c r="C465" s="61"/>
      <c r="D465" s="61"/>
      <c r="E465" s="61"/>
      <c r="F465" s="61"/>
      <c r="G465" s="61"/>
      <c r="H465" s="61"/>
      <c r="I465" s="108"/>
      <c r="J465" s="108"/>
      <c r="K465" s="108"/>
      <c r="L465" s="108"/>
      <c r="M465" s="108"/>
      <c r="N465" s="108"/>
      <c r="O465" s="108"/>
      <c r="P465" s="108"/>
      <c r="Q465" s="108"/>
      <c r="R465" s="108"/>
      <c r="S465" s="108"/>
      <c r="T465" s="108"/>
      <c r="U465" s="108"/>
      <c r="V465" s="108"/>
      <c r="W465" s="108"/>
      <c r="X465" s="108"/>
      <c r="Y465" s="108"/>
      <c r="Z465" s="108"/>
      <c r="AA465" s="108"/>
      <c r="AB465" s="108"/>
      <c r="AC465" s="108"/>
      <c r="AD465" s="108"/>
      <c r="AE465" s="108"/>
      <c r="AF465" s="108"/>
      <c r="AG465" s="108"/>
      <c r="AH465" s="108"/>
      <c r="AI465" s="108"/>
      <c r="AJ465" s="108"/>
      <c r="AK465" s="108"/>
      <c r="AL465" s="108"/>
      <c r="AM465" s="108"/>
      <c r="AN465" s="108"/>
      <c r="AO465" s="108"/>
      <c r="AP465" s="108"/>
      <c r="AQ465" s="108"/>
      <c r="AR465" s="108"/>
      <c r="AS465" s="108"/>
      <c r="AT465" s="108"/>
      <c r="AU465" s="108"/>
      <c r="AV465" s="108"/>
      <c r="AW465" s="108"/>
      <c r="AX465" s="108"/>
      <c r="AY465" s="108"/>
      <c r="AZ465" s="108"/>
      <c r="BA465" s="108"/>
      <c r="BB465" s="108"/>
      <c r="BC465" s="108"/>
      <c r="BD465" s="108"/>
      <c r="BE465" s="108"/>
      <c r="BF465" s="108"/>
      <c r="BG465" s="108"/>
      <c r="BH465" s="108"/>
      <c r="BI465" s="108"/>
      <c r="BJ465" s="108"/>
      <c r="BK465" s="108"/>
      <c r="BL465" s="108"/>
      <c r="BM465" s="108"/>
      <c r="BN465" s="108"/>
      <c r="BO465" s="108"/>
      <c r="BP465" s="108"/>
      <c r="BQ465" s="108"/>
      <c r="BR465" s="108"/>
      <c r="BS465" s="108"/>
      <c r="BT465" s="108"/>
      <c r="BU465" s="108"/>
      <c r="BV465" s="108"/>
      <c r="BW465" s="108"/>
      <c r="BX465" s="108"/>
      <c r="BY465" s="108"/>
      <c r="BZ465" s="108"/>
      <c r="CA465" s="108"/>
      <c r="CB465" s="108"/>
      <c r="CC465" s="108"/>
      <c r="CD465" s="108"/>
    </row>
    <row r="466" spans="1:82">
      <c r="A466" s="337" t="s">
        <v>193</v>
      </c>
      <c r="B466" s="338"/>
      <c r="C466" s="340">
        <v>0.63509660125176759</v>
      </c>
      <c r="D466" s="340">
        <v>0.58995120631849518</v>
      </c>
      <c r="E466" s="340">
        <v>0.55888475601711241</v>
      </c>
      <c r="F466" s="340">
        <v>0.57475945980098464</v>
      </c>
      <c r="G466" s="340">
        <v>0.57338332545335691</v>
      </c>
      <c r="H466" s="340">
        <v>0.65592181317357112</v>
      </c>
      <c r="I466" s="108"/>
      <c r="J466" s="108"/>
      <c r="K466" s="108"/>
      <c r="L466" s="108"/>
      <c r="M466" s="108"/>
      <c r="N466" s="108"/>
      <c r="O466" s="108"/>
      <c r="P466" s="108"/>
      <c r="Q466" s="108"/>
      <c r="R466" s="108"/>
      <c r="S466" s="108"/>
      <c r="T466" s="108"/>
      <c r="U466" s="108"/>
      <c r="V466" s="108"/>
      <c r="W466" s="108"/>
      <c r="X466" s="108"/>
      <c r="Y466" s="108"/>
      <c r="Z466" s="108"/>
      <c r="AA466" s="108"/>
      <c r="AB466" s="108"/>
      <c r="AC466" s="108"/>
      <c r="AD466" s="108"/>
      <c r="AE466" s="108"/>
      <c r="AF466" s="108"/>
      <c r="AG466" s="108"/>
      <c r="AH466" s="108"/>
      <c r="AI466" s="108"/>
      <c r="AJ466" s="108"/>
      <c r="AK466" s="108"/>
      <c r="AL466" s="108"/>
      <c r="AM466" s="108"/>
      <c r="AN466" s="108"/>
      <c r="AO466" s="108"/>
      <c r="AP466" s="108"/>
      <c r="AQ466" s="108"/>
      <c r="AR466" s="108"/>
      <c r="AS466" s="108"/>
      <c r="AT466" s="108"/>
      <c r="AU466" s="108"/>
      <c r="AV466" s="108"/>
      <c r="AW466" s="108"/>
      <c r="AX466" s="108"/>
      <c r="AY466" s="108"/>
      <c r="AZ466" s="108"/>
      <c r="BA466" s="108"/>
      <c r="BB466" s="108"/>
      <c r="BC466" s="108"/>
      <c r="BD466" s="108"/>
      <c r="BE466" s="108"/>
      <c r="BF466" s="108"/>
      <c r="BG466" s="108"/>
      <c r="BH466" s="108"/>
      <c r="BI466" s="108"/>
      <c r="BJ466" s="108"/>
      <c r="BK466" s="108"/>
      <c r="BL466" s="108"/>
      <c r="BM466" s="108"/>
      <c r="BN466" s="108"/>
      <c r="BO466" s="108"/>
      <c r="BP466" s="108"/>
      <c r="BQ466" s="108"/>
      <c r="BR466" s="108"/>
      <c r="BS466" s="108"/>
      <c r="BT466" s="108"/>
      <c r="BU466" s="108"/>
      <c r="BV466" s="108"/>
      <c r="BW466" s="108"/>
      <c r="BX466" s="108"/>
      <c r="BY466" s="108"/>
      <c r="BZ466" s="108"/>
      <c r="CA466" s="108"/>
      <c r="CB466" s="108"/>
      <c r="CC466" s="108"/>
      <c r="CD466" s="108"/>
    </row>
    <row r="467" spans="1:82">
      <c r="A467" s="47" t="s">
        <v>101</v>
      </c>
      <c r="B467" s="47"/>
      <c r="C467" s="59">
        <v>7967193.9049360743</v>
      </c>
      <c r="D467" s="59">
        <v>7786056.5536974641</v>
      </c>
      <c r="E467" s="59">
        <v>7786056.5536974641</v>
      </c>
      <c r="F467" s="59">
        <v>7808038.6133772647</v>
      </c>
      <c r="G467" s="59">
        <v>7868469.8905118518</v>
      </c>
      <c r="H467" s="59">
        <v>7979154.2707892619</v>
      </c>
      <c r="I467" s="108"/>
      <c r="J467" s="108"/>
      <c r="K467" s="108"/>
      <c r="L467" s="108"/>
      <c r="M467" s="108"/>
      <c r="N467" s="108"/>
      <c r="O467" s="108"/>
      <c r="P467" s="108"/>
      <c r="Q467" s="108"/>
      <c r="R467" s="108"/>
      <c r="S467" s="108"/>
      <c r="T467" s="108"/>
      <c r="U467" s="108"/>
      <c r="V467" s="108"/>
      <c r="W467" s="108"/>
      <c r="X467" s="108"/>
      <c r="Y467" s="108"/>
      <c r="Z467" s="108"/>
      <c r="AA467" s="108"/>
      <c r="AB467" s="108"/>
      <c r="AC467" s="108"/>
      <c r="AD467" s="108"/>
      <c r="AE467" s="108"/>
      <c r="AF467" s="108"/>
      <c r="AG467" s="108"/>
      <c r="AH467" s="108"/>
      <c r="AI467" s="108"/>
      <c r="AJ467" s="108"/>
      <c r="AK467" s="108"/>
      <c r="AL467" s="108"/>
      <c r="AM467" s="108"/>
      <c r="AN467" s="108"/>
      <c r="AO467" s="108"/>
      <c r="AP467" s="108"/>
      <c r="AQ467" s="108"/>
      <c r="AR467" s="108"/>
      <c r="AS467" s="108"/>
      <c r="AT467" s="108"/>
      <c r="AU467" s="108"/>
      <c r="AV467" s="108"/>
      <c r="AW467" s="108"/>
      <c r="AX467" s="108"/>
      <c r="AY467" s="108"/>
      <c r="AZ467" s="108"/>
      <c r="BA467" s="108"/>
      <c r="BB467" s="108"/>
      <c r="BC467" s="108"/>
      <c r="BD467" s="108"/>
      <c r="BE467" s="108"/>
      <c r="BF467" s="108"/>
      <c r="BG467" s="108"/>
      <c r="BH467" s="108"/>
      <c r="BI467" s="108"/>
      <c r="BJ467" s="108"/>
      <c r="BK467" s="108"/>
      <c r="BL467" s="108"/>
      <c r="BM467" s="108"/>
      <c r="BN467" s="108"/>
      <c r="BO467" s="108"/>
      <c r="BP467" s="108"/>
      <c r="BQ467" s="108"/>
      <c r="BR467" s="108"/>
      <c r="BS467" s="108"/>
      <c r="BT467" s="108"/>
      <c r="BU467" s="108"/>
      <c r="BV467" s="108"/>
      <c r="BW467" s="108"/>
      <c r="BX467" s="108"/>
      <c r="BY467" s="108"/>
      <c r="BZ467" s="108"/>
      <c r="CA467" s="108"/>
      <c r="CB467" s="108"/>
      <c r="CC467" s="108"/>
      <c r="CD467" s="108"/>
    </row>
    <row r="468" spans="1:82">
      <c r="A468" s="47" t="s">
        <v>197</v>
      </c>
      <c r="B468" s="47"/>
      <c r="C468" s="59">
        <v>65315785.852261581</v>
      </c>
      <c r="D468" s="59">
        <v>65358181.710611209</v>
      </c>
      <c r="E468" s="59">
        <v>65358181.710611209</v>
      </c>
      <c r="F468" s="59">
        <v>62779116.817508109</v>
      </c>
      <c r="G468" s="59">
        <v>63256150.04153391</v>
      </c>
      <c r="H468" s="59">
        <v>66015897.076310717</v>
      </c>
      <c r="I468" s="108"/>
      <c r="J468" s="108"/>
      <c r="K468" s="108"/>
      <c r="L468" s="108"/>
      <c r="M468" s="108"/>
      <c r="N468" s="108"/>
      <c r="O468" s="108"/>
      <c r="P468" s="108"/>
      <c r="Q468" s="108"/>
      <c r="R468" s="108"/>
      <c r="S468" s="108"/>
      <c r="T468" s="108"/>
      <c r="U468" s="108"/>
      <c r="V468" s="108"/>
      <c r="W468" s="108"/>
      <c r="X468" s="108"/>
      <c r="Y468" s="108"/>
      <c r="Z468" s="108"/>
      <c r="AA468" s="108"/>
      <c r="AB468" s="108"/>
      <c r="AC468" s="108"/>
      <c r="AD468" s="108"/>
      <c r="AE468" s="108"/>
      <c r="AF468" s="108"/>
      <c r="AG468" s="108"/>
      <c r="AH468" s="108"/>
      <c r="AI468" s="108"/>
      <c r="AJ468" s="108"/>
      <c r="AK468" s="108"/>
      <c r="AL468" s="108"/>
      <c r="AM468" s="108"/>
      <c r="AN468" s="108"/>
      <c r="AO468" s="108"/>
      <c r="AP468" s="108"/>
      <c r="AQ468" s="108"/>
      <c r="AR468" s="108"/>
      <c r="AS468" s="108"/>
      <c r="AT468" s="108"/>
      <c r="AU468" s="108"/>
      <c r="AV468" s="108"/>
      <c r="AW468" s="108"/>
      <c r="AX468" s="108"/>
      <c r="AY468" s="108"/>
      <c r="AZ468" s="108"/>
      <c r="BA468" s="108"/>
      <c r="BB468" s="108"/>
      <c r="BC468" s="108"/>
      <c r="BD468" s="108"/>
      <c r="BE468" s="108"/>
      <c r="BF468" s="108"/>
      <c r="BG468" s="108"/>
      <c r="BH468" s="108"/>
      <c r="BI468" s="108"/>
      <c r="BJ468" s="108"/>
      <c r="BK468" s="108"/>
      <c r="BL468" s="108"/>
      <c r="BM468" s="108"/>
      <c r="BN468" s="108"/>
      <c r="BO468" s="108"/>
      <c r="BP468" s="108"/>
      <c r="BQ468" s="108"/>
      <c r="BR468" s="108"/>
      <c r="BS468" s="108"/>
      <c r="BT468" s="108"/>
      <c r="BU468" s="108"/>
      <c r="BV468" s="108"/>
      <c r="BW468" s="108"/>
      <c r="BX468" s="108"/>
      <c r="BY468" s="108"/>
      <c r="BZ468" s="108"/>
      <c r="CA468" s="108"/>
      <c r="CB468" s="108"/>
      <c r="CC468" s="108"/>
      <c r="CD468" s="108"/>
    </row>
    <row r="469" spans="1:82">
      <c r="A469" s="64"/>
      <c r="B469" s="64"/>
      <c r="C469" s="60"/>
      <c r="D469" s="60"/>
      <c r="E469" s="60"/>
      <c r="F469" s="60"/>
      <c r="G469" s="60"/>
      <c r="H469" s="60"/>
      <c r="I469" s="108"/>
      <c r="J469" s="108"/>
      <c r="K469" s="108"/>
      <c r="L469" s="108"/>
      <c r="M469" s="108"/>
      <c r="N469" s="108"/>
      <c r="O469" s="108"/>
      <c r="P469" s="108"/>
      <c r="Q469" s="108"/>
      <c r="R469" s="108"/>
      <c r="S469" s="108"/>
      <c r="T469" s="108"/>
      <c r="U469" s="108"/>
      <c r="V469" s="108"/>
      <c r="W469" s="108"/>
      <c r="X469" s="108"/>
      <c r="Y469" s="108"/>
      <c r="Z469" s="108"/>
      <c r="AA469" s="108"/>
      <c r="AB469" s="108"/>
      <c r="AC469" s="108"/>
      <c r="AD469" s="108"/>
      <c r="AE469" s="108"/>
      <c r="AF469" s="108"/>
      <c r="AG469" s="108"/>
      <c r="AH469" s="108"/>
      <c r="AI469" s="108"/>
      <c r="AJ469" s="108"/>
      <c r="AK469" s="108"/>
      <c r="AL469" s="108"/>
      <c r="AM469" s="108"/>
      <c r="AN469" s="108"/>
      <c r="AO469" s="108"/>
      <c r="AP469" s="108"/>
      <c r="AQ469" s="108"/>
      <c r="AR469" s="108"/>
      <c r="AS469" s="108"/>
      <c r="AT469" s="108"/>
      <c r="AU469" s="108"/>
      <c r="AV469" s="108"/>
      <c r="AW469" s="108"/>
      <c r="AX469" s="108"/>
      <c r="AY469" s="108"/>
      <c r="AZ469" s="108"/>
      <c r="BA469" s="108"/>
      <c r="BB469" s="108"/>
      <c r="BC469" s="108"/>
      <c r="BD469" s="108"/>
      <c r="BE469" s="108"/>
      <c r="BF469" s="108"/>
      <c r="BG469" s="108"/>
      <c r="BH469" s="108"/>
      <c r="BI469" s="108"/>
      <c r="BJ469" s="108"/>
      <c r="BK469" s="108"/>
      <c r="BL469" s="108"/>
      <c r="BM469" s="108"/>
      <c r="BN469" s="108"/>
      <c r="BO469" s="108"/>
      <c r="BP469" s="108"/>
      <c r="BQ469" s="108"/>
      <c r="BR469" s="108"/>
      <c r="BS469" s="108"/>
      <c r="BT469" s="108"/>
      <c r="BU469" s="108"/>
      <c r="BV469" s="108"/>
      <c r="BW469" s="108"/>
      <c r="BX469" s="108"/>
      <c r="BY469" s="108"/>
      <c r="BZ469" s="108"/>
      <c r="CA469" s="108"/>
      <c r="CB469" s="108"/>
      <c r="CC469" s="108"/>
      <c r="CD469" s="108"/>
    </row>
    <row r="470" spans="1:82">
      <c r="A470" s="339" t="s">
        <v>9</v>
      </c>
      <c r="B470" s="339"/>
      <c r="C470" s="341" t="s">
        <v>421</v>
      </c>
      <c r="D470" s="341" t="s">
        <v>396</v>
      </c>
      <c r="E470" s="341" t="s">
        <v>397</v>
      </c>
      <c r="F470" s="341" t="s">
        <v>360</v>
      </c>
      <c r="G470" s="341" t="s">
        <v>347</v>
      </c>
      <c r="H470" s="341" t="s">
        <v>292</v>
      </c>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8"/>
      <c r="AL470" s="108"/>
      <c r="AM470" s="108"/>
      <c r="AN470" s="108"/>
      <c r="AO470" s="108"/>
      <c r="AP470" s="108"/>
      <c r="AQ470" s="108"/>
      <c r="AR470" s="108"/>
      <c r="AS470" s="108"/>
      <c r="AT470" s="108"/>
      <c r="AU470" s="108"/>
      <c r="AV470" s="108"/>
      <c r="AW470" s="108"/>
      <c r="AX470" s="108"/>
      <c r="AY470" s="108"/>
      <c r="AZ470" s="108"/>
      <c r="BA470" s="108"/>
      <c r="BB470" s="108"/>
      <c r="BC470" s="108"/>
      <c r="BD470" s="108"/>
      <c r="BE470" s="108"/>
      <c r="BF470" s="108"/>
      <c r="BG470" s="108"/>
      <c r="BH470" s="108"/>
      <c r="BI470" s="108"/>
      <c r="BJ470" s="108"/>
      <c r="BK470" s="108"/>
      <c r="BL470" s="108"/>
      <c r="BM470" s="108"/>
      <c r="BN470" s="108"/>
      <c r="BO470" s="108"/>
      <c r="BP470" s="108"/>
      <c r="BQ470" s="108"/>
      <c r="BR470" s="108"/>
      <c r="BS470" s="108"/>
      <c r="BT470" s="108"/>
      <c r="BU470" s="108"/>
      <c r="BV470" s="108"/>
      <c r="BW470" s="108"/>
      <c r="BX470" s="108"/>
      <c r="BY470" s="108"/>
      <c r="BZ470" s="108"/>
      <c r="CA470" s="108"/>
      <c r="CB470" s="108"/>
      <c r="CC470" s="108"/>
      <c r="CD470" s="108"/>
    </row>
    <row r="471" spans="1:82" ht="15.75">
      <c r="A471" s="335" t="s">
        <v>409</v>
      </c>
      <c r="B471" s="345"/>
      <c r="C471" s="350"/>
      <c r="D471" s="350"/>
      <c r="E471" s="350"/>
      <c r="F471" s="350"/>
      <c r="G471" s="350"/>
      <c r="H471" s="350"/>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8"/>
      <c r="AL471" s="108"/>
      <c r="AM471" s="108"/>
      <c r="AN471" s="108"/>
      <c r="AO471" s="108"/>
      <c r="AP471" s="108"/>
      <c r="AQ471" s="108"/>
      <c r="AR471" s="108"/>
      <c r="AS471" s="108"/>
      <c r="AT471" s="108"/>
      <c r="AU471" s="108"/>
      <c r="AV471" s="108"/>
      <c r="AW471" s="108"/>
      <c r="AX471" s="108"/>
      <c r="AY471" s="108"/>
      <c r="AZ471" s="108"/>
      <c r="BA471" s="108"/>
      <c r="BB471" s="108"/>
      <c r="BC471" s="108"/>
      <c r="BD471" s="108"/>
      <c r="BE471" s="108"/>
      <c r="BF471" s="108"/>
      <c r="BG471" s="108"/>
      <c r="BH471" s="108"/>
      <c r="BI471" s="108"/>
      <c r="BJ471" s="108"/>
      <c r="BK471" s="108"/>
      <c r="BL471" s="108"/>
      <c r="BM471" s="108"/>
      <c r="BN471" s="108"/>
      <c r="BO471" s="108"/>
      <c r="BP471" s="108"/>
      <c r="BQ471" s="108"/>
      <c r="BR471" s="108"/>
      <c r="BS471" s="108"/>
      <c r="BT471" s="108"/>
      <c r="BU471" s="108"/>
      <c r="BV471" s="108"/>
      <c r="BW471" s="108"/>
      <c r="BX471" s="108"/>
      <c r="BY471" s="108"/>
      <c r="BZ471" s="108"/>
      <c r="CA471" s="108"/>
      <c r="CB471" s="108"/>
      <c r="CC471" s="108"/>
      <c r="CD471" s="108"/>
    </row>
    <row r="472" spans="1:82">
      <c r="A472" s="53" t="s">
        <v>32</v>
      </c>
      <c r="B472" s="53"/>
      <c r="C472" s="61">
        <v>2328667.1517886962</v>
      </c>
      <c r="D472" s="61">
        <v>9472685.7745304592</v>
      </c>
      <c r="E472" s="61">
        <v>2459185.3454299308</v>
      </c>
      <c r="F472" s="61">
        <v>2327164.8955498999</v>
      </c>
      <c r="G472" s="61">
        <v>2343491.49536337</v>
      </c>
      <c r="H472" s="61">
        <v>2342844.0381872561</v>
      </c>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8"/>
      <c r="AL472" s="108"/>
      <c r="AM472" s="108"/>
      <c r="AN472" s="108"/>
      <c r="AO472" s="108"/>
      <c r="AP472" s="108"/>
      <c r="AQ472" s="108"/>
      <c r="AR472" s="108"/>
      <c r="AS472" s="108"/>
      <c r="AT472" s="108"/>
      <c r="AU472" s="108"/>
      <c r="AV472" s="108"/>
      <c r="AW472" s="108"/>
      <c r="AX472" s="108"/>
      <c r="AY472" s="108"/>
      <c r="AZ472" s="108"/>
      <c r="BA472" s="108"/>
      <c r="BB472" s="108"/>
      <c r="BC472" s="108"/>
      <c r="BD472" s="108"/>
      <c r="BE472" s="108"/>
      <c r="BF472" s="108"/>
      <c r="BG472" s="108"/>
      <c r="BH472" s="108"/>
      <c r="BI472" s="108"/>
      <c r="BJ472" s="108"/>
      <c r="BK472" s="108"/>
      <c r="BL472" s="108"/>
      <c r="BM472" s="108"/>
      <c r="BN472" s="108"/>
      <c r="BO472" s="108"/>
      <c r="BP472" s="108"/>
      <c r="BQ472" s="108"/>
      <c r="BR472" s="108"/>
      <c r="BS472" s="108"/>
      <c r="BT472" s="108"/>
      <c r="BU472" s="108"/>
      <c r="BV472" s="108"/>
      <c r="BW472" s="108"/>
      <c r="BX472" s="108"/>
      <c r="BY472" s="108"/>
      <c r="BZ472" s="108"/>
      <c r="CA472" s="108"/>
      <c r="CB472" s="108"/>
      <c r="CC472" s="108"/>
      <c r="CD472" s="108"/>
    </row>
    <row r="473" spans="1:82">
      <c r="A473" s="55" t="s">
        <v>33</v>
      </c>
      <c r="B473" s="55"/>
      <c r="C473" s="63">
        <v>-1279300.8359418279</v>
      </c>
      <c r="D473" s="63">
        <v>-4868974.2296364661</v>
      </c>
      <c r="E473" s="63">
        <v>-1212595.6055118381</v>
      </c>
      <c r="F473" s="63">
        <v>-1191600.2515266461</v>
      </c>
      <c r="G473" s="63">
        <v>-1204874.7439043052</v>
      </c>
      <c r="H473" s="63">
        <v>-1259903.628693677</v>
      </c>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8"/>
      <c r="AL473" s="108"/>
      <c r="AM473" s="108"/>
      <c r="AN473" s="108"/>
      <c r="AO473" s="108"/>
      <c r="AP473" s="108"/>
      <c r="AQ473" s="108"/>
      <c r="AR473" s="108"/>
      <c r="AS473" s="108"/>
      <c r="AT473" s="108"/>
      <c r="AU473" s="108"/>
      <c r="AV473" s="108"/>
      <c r="AW473" s="108"/>
      <c r="AX473" s="108"/>
      <c r="AY473" s="108"/>
      <c r="AZ473" s="108"/>
      <c r="BA473" s="108"/>
      <c r="BB473" s="108"/>
      <c r="BC473" s="108"/>
      <c r="BD473" s="108"/>
      <c r="BE473" s="108"/>
      <c r="BF473" s="108"/>
      <c r="BG473" s="108"/>
      <c r="BH473" s="108"/>
      <c r="BI473" s="108"/>
      <c r="BJ473" s="108"/>
      <c r="BK473" s="108"/>
      <c r="BL473" s="108"/>
      <c r="BM473" s="108"/>
      <c r="BN473" s="108"/>
      <c r="BO473" s="108"/>
      <c r="BP473" s="108"/>
      <c r="BQ473" s="108"/>
      <c r="BR473" s="108"/>
      <c r="BS473" s="108"/>
      <c r="BT473" s="108"/>
      <c r="BU473" s="108"/>
      <c r="BV473" s="108"/>
      <c r="BW473" s="108"/>
      <c r="BX473" s="108"/>
      <c r="BY473" s="108"/>
      <c r="BZ473" s="108"/>
      <c r="CA473" s="108"/>
      <c r="CB473" s="108"/>
      <c r="CC473" s="108"/>
      <c r="CD473" s="108"/>
    </row>
    <row r="474" spans="1:82">
      <c r="A474" s="53" t="s">
        <v>34</v>
      </c>
      <c r="B474" s="53"/>
      <c r="C474" s="61">
        <v>1049366.3158468681</v>
      </c>
      <c r="D474" s="61">
        <v>4603711.5448939912</v>
      </c>
      <c r="E474" s="61">
        <v>1246589.739918093</v>
      </c>
      <c r="F474" s="61">
        <v>1135564.644023254</v>
      </c>
      <c r="G474" s="61">
        <v>1138616.7514590649</v>
      </c>
      <c r="H474" s="61">
        <v>1082940.4094935791</v>
      </c>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8"/>
      <c r="AL474" s="108"/>
      <c r="AM474" s="108"/>
      <c r="AN474" s="108"/>
      <c r="AO474" s="108"/>
      <c r="AP474" s="108"/>
      <c r="AQ474" s="108"/>
      <c r="AR474" s="108"/>
      <c r="AS474" s="108"/>
      <c r="AT474" s="108"/>
      <c r="AU474" s="108"/>
      <c r="AV474" s="108"/>
      <c r="AW474" s="108"/>
      <c r="AX474" s="108"/>
      <c r="AY474" s="108"/>
      <c r="AZ474" s="108"/>
      <c r="BA474" s="108"/>
      <c r="BB474" s="108"/>
      <c r="BC474" s="108"/>
      <c r="BD474" s="108"/>
      <c r="BE474" s="108"/>
      <c r="BF474" s="108"/>
      <c r="BG474" s="108"/>
      <c r="BH474" s="108"/>
      <c r="BI474" s="108"/>
      <c r="BJ474" s="108"/>
      <c r="BK474" s="108"/>
      <c r="BL474" s="108"/>
      <c r="BM474" s="108"/>
      <c r="BN474" s="108"/>
      <c r="BO474" s="108"/>
      <c r="BP474" s="108"/>
      <c r="BQ474" s="108"/>
      <c r="BR474" s="108"/>
      <c r="BS474" s="108"/>
      <c r="BT474" s="108"/>
      <c r="BU474" s="108"/>
      <c r="BV474" s="108"/>
      <c r="BW474" s="108"/>
      <c r="BX474" s="108"/>
      <c r="BY474" s="108"/>
      <c r="BZ474" s="108"/>
      <c r="CA474" s="108"/>
      <c r="CB474" s="108"/>
      <c r="CC474" s="108"/>
      <c r="CD474" s="108"/>
    </row>
    <row r="475" spans="1:82">
      <c r="A475" s="47" t="s">
        <v>152</v>
      </c>
      <c r="B475" s="55"/>
      <c r="C475" s="63">
        <v>-481988.16748343501</v>
      </c>
      <c r="D475" s="63">
        <v>-1833437.83517667</v>
      </c>
      <c r="E475" s="63">
        <v>-435674.48507637001</v>
      </c>
      <c r="F475" s="63">
        <v>-451016.28494446294</v>
      </c>
      <c r="G475" s="63">
        <v>-459368.08496439899</v>
      </c>
      <c r="H475" s="63">
        <v>-487378.98019143799</v>
      </c>
      <c r="I475" s="108"/>
      <c r="J475" s="108"/>
      <c r="K475" s="108"/>
      <c r="L475" s="108"/>
      <c r="M475" s="108"/>
      <c r="N475" s="108"/>
      <c r="O475" s="108"/>
      <c r="P475" s="108"/>
      <c r="Q475" s="108"/>
      <c r="R475" s="108"/>
      <c r="S475" s="108"/>
      <c r="T475" s="108"/>
      <c r="U475" s="108"/>
      <c r="V475" s="108"/>
      <c r="W475" s="108"/>
      <c r="X475" s="108"/>
      <c r="Y475" s="108"/>
      <c r="Z475" s="108"/>
      <c r="AA475" s="108"/>
      <c r="AB475" s="108"/>
      <c r="AC475" s="108"/>
      <c r="AD475" s="108"/>
      <c r="AE475" s="108"/>
      <c r="AF475" s="108"/>
      <c r="AG475" s="108"/>
      <c r="AH475" s="108"/>
      <c r="AI475" s="108"/>
      <c r="AJ475" s="108"/>
      <c r="AK475" s="108"/>
      <c r="AL475" s="108"/>
      <c r="AM475" s="108"/>
      <c r="AN475" s="108"/>
      <c r="AO475" s="108"/>
      <c r="AP475" s="108"/>
      <c r="AQ475" s="108"/>
      <c r="AR475" s="108"/>
      <c r="AS475" s="108"/>
      <c r="AT475" s="108"/>
      <c r="AU475" s="108"/>
      <c r="AV475" s="108"/>
      <c r="AW475" s="108"/>
      <c r="AX475" s="108"/>
      <c r="AY475" s="108"/>
      <c r="AZ475" s="108"/>
      <c r="BA475" s="108"/>
      <c r="BB475" s="108"/>
      <c r="BC475" s="108"/>
      <c r="BD475" s="108"/>
      <c r="BE475" s="108"/>
      <c r="BF475" s="108"/>
      <c r="BG475" s="108"/>
      <c r="BH475" s="108"/>
      <c r="BI475" s="108"/>
      <c r="BJ475" s="108"/>
      <c r="BK475" s="108"/>
      <c r="BL475" s="108"/>
      <c r="BM475" s="108"/>
      <c r="BN475" s="108"/>
      <c r="BO475" s="108"/>
      <c r="BP475" s="108"/>
      <c r="BQ475" s="108"/>
      <c r="BR475" s="108"/>
      <c r="BS475" s="108"/>
      <c r="BT475" s="108"/>
      <c r="BU475" s="108"/>
      <c r="BV475" s="108"/>
      <c r="BW475" s="108"/>
      <c r="BX475" s="108"/>
      <c r="BY475" s="108"/>
      <c r="BZ475" s="108"/>
      <c r="CA475" s="108"/>
      <c r="CB475" s="108"/>
      <c r="CC475" s="108"/>
      <c r="CD475" s="108"/>
    </row>
    <row r="476" spans="1:82">
      <c r="A476" s="47" t="s">
        <v>427</v>
      </c>
      <c r="B476" s="55"/>
      <c r="C476" s="63">
        <v>0</v>
      </c>
      <c r="D476" s="63">
        <v>-99729.201570000005</v>
      </c>
      <c r="E476" s="63">
        <v>-59294.690560000003</v>
      </c>
      <c r="F476" s="63">
        <v>-34.511009999999999</v>
      </c>
      <c r="G476" s="63">
        <v>-40400</v>
      </c>
      <c r="H476" s="63">
        <v>0</v>
      </c>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G476" s="108"/>
      <c r="AH476" s="108"/>
      <c r="AI476" s="108"/>
      <c r="AJ476" s="108"/>
      <c r="AK476" s="108"/>
      <c r="AL476" s="108"/>
      <c r="AM476" s="108"/>
      <c r="AN476" s="108"/>
      <c r="AO476" s="108"/>
      <c r="AP476" s="108"/>
      <c r="AQ476" s="108"/>
      <c r="AR476" s="108"/>
      <c r="AS476" s="108"/>
      <c r="AT476" s="108"/>
      <c r="AU476" s="108"/>
      <c r="AV476" s="108"/>
      <c r="AW476" s="108"/>
      <c r="AX476" s="108"/>
      <c r="AY476" s="108"/>
      <c r="AZ476" s="108"/>
      <c r="BA476" s="108"/>
      <c r="BB476" s="108"/>
      <c r="BC476" s="108"/>
      <c r="BD476" s="108"/>
      <c r="BE476" s="108"/>
      <c r="BF476" s="108"/>
      <c r="BG476" s="108"/>
      <c r="BH476" s="108"/>
      <c r="BI476" s="108"/>
      <c r="BJ476" s="108"/>
      <c r="BK476" s="108"/>
      <c r="BL476" s="108"/>
      <c r="BM476" s="108"/>
      <c r="BN476" s="108"/>
      <c r="BO476" s="108"/>
      <c r="BP476" s="108"/>
      <c r="BQ476" s="108"/>
      <c r="BR476" s="108"/>
      <c r="BS476" s="108"/>
      <c r="BT476" s="108"/>
      <c r="BU476" s="108"/>
      <c r="BV476" s="108"/>
      <c r="BW476" s="108"/>
      <c r="BX476" s="108"/>
      <c r="BY476" s="108"/>
      <c r="BZ476" s="108"/>
      <c r="CA476" s="108"/>
      <c r="CB476" s="108"/>
      <c r="CC476" s="108"/>
      <c r="CD476" s="108"/>
    </row>
    <row r="477" spans="1:82">
      <c r="A477" s="53" t="s">
        <v>36</v>
      </c>
      <c r="B477" s="53"/>
      <c r="C477" s="61">
        <v>567378.14836343308</v>
      </c>
      <c r="D477" s="61">
        <v>2670544.5081473212</v>
      </c>
      <c r="E477" s="61">
        <v>751620.564281723</v>
      </c>
      <c r="F477" s="61">
        <v>684513.84806879098</v>
      </c>
      <c r="G477" s="61">
        <v>638848.66649466602</v>
      </c>
      <c r="H477" s="61">
        <v>595561.42930214107</v>
      </c>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G477" s="108"/>
      <c r="AH477" s="108"/>
      <c r="AI477" s="108"/>
      <c r="AJ477" s="108"/>
      <c r="AK477" s="108"/>
      <c r="AL477" s="108"/>
      <c r="AM477" s="108"/>
      <c r="AN477" s="108"/>
      <c r="AO477" s="108"/>
      <c r="AP477" s="108"/>
      <c r="AQ477" s="108"/>
      <c r="AR477" s="108"/>
      <c r="AS477" s="108"/>
      <c r="AT477" s="108"/>
      <c r="AU477" s="108"/>
      <c r="AV477" s="108"/>
      <c r="AW477" s="108"/>
      <c r="AX477" s="108"/>
      <c r="AY477" s="108"/>
      <c r="AZ477" s="108"/>
      <c r="BA477" s="108"/>
      <c r="BB477" s="108"/>
      <c r="BC477" s="108"/>
      <c r="BD477" s="108"/>
      <c r="BE477" s="108"/>
      <c r="BF477" s="108"/>
      <c r="BG477" s="108"/>
      <c r="BH477" s="108"/>
      <c r="BI477" s="108"/>
      <c r="BJ477" s="108"/>
      <c r="BK477" s="108"/>
      <c r="BL477" s="108"/>
      <c r="BM477" s="108"/>
      <c r="BN477" s="108"/>
      <c r="BO477" s="108"/>
      <c r="BP477" s="108"/>
      <c r="BQ477" s="108"/>
      <c r="BR477" s="108"/>
      <c r="BS477" s="108"/>
      <c r="BT477" s="108"/>
      <c r="BU477" s="108"/>
      <c r="BV477" s="108"/>
      <c r="BW477" s="108"/>
      <c r="BX477" s="108"/>
      <c r="BY477" s="108"/>
      <c r="BZ477" s="108"/>
      <c r="CA477" s="108"/>
      <c r="CB477" s="108"/>
      <c r="CC477" s="108"/>
      <c r="CD477" s="108"/>
    </row>
    <row r="478" spans="1:82">
      <c r="A478" s="47" t="s">
        <v>81</v>
      </c>
      <c r="B478" s="47"/>
      <c r="C478" s="63">
        <v>-3389.857709244</v>
      </c>
      <c r="D478" s="63">
        <v>25881.997721482003</v>
      </c>
      <c r="E478" s="63">
        <v>18569.608341414001</v>
      </c>
      <c r="F478" s="63">
        <v>1910.1250389709999</v>
      </c>
      <c r="G478" s="63">
        <v>4736.7751429749997</v>
      </c>
      <c r="H478" s="63">
        <v>665.48919812200006</v>
      </c>
      <c r="I478" s="108"/>
      <c r="J478" s="108"/>
      <c r="K478" s="108"/>
      <c r="L478" s="108"/>
      <c r="M478" s="108"/>
      <c r="N478" s="108"/>
      <c r="O478" s="108"/>
      <c r="P478" s="108"/>
      <c r="Q478" s="108"/>
      <c r="R478" s="108"/>
      <c r="S478" s="108"/>
      <c r="T478" s="108"/>
      <c r="U478" s="108"/>
      <c r="V478" s="108"/>
      <c r="W478" s="108"/>
      <c r="X478" s="108"/>
      <c r="Y478" s="108"/>
      <c r="Z478" s="108"/>
      <c r="AA478" s="108"/>
      <c r="AB478" s="108"/>
      <c r="AC478" s="108"/>
      <c r="AD478" s="108"/>
      <c r="AE478" s="108"/>
      <c r="AF478" s="108"/>
      <c r="AG478" s="108"/>
      <c r="AH478" s="108"/>
      <c r="AI478" s="108"/>
      <c r="AJ478" s="108"/>
      <c r="AK478" s="108"/>
      <c r="AL478" s="108"/>
      <c r="AM478" s="108"/>
      <c r="AN478" s="108"/>
      <c r="AO478" s="108"/>
      <c r="AP478" s="108"/>
      <c r="AQ478" s="108"/>
      <c r="AR478" s="108"/>
      <c r="AS478" s="108"/>
      <c r="AT478" s="108"/>
      <c r="AU478" s="108"/>
      <c r="AV478" s="108"/>
      <c r="AW478" s="108"/>
      <c r="AX478" s="108"/>
      <c r="AY478" s="108"/>
      <c r="AZ478" s="108"/>
      <c r="BA478" s="108"/>
      <c r="BB478" s="108"/>
      <c r="BC478" s="108"/>
      <c r="BD478" s="108"/>
      <c r="BE478" s="108"/>
      <c r="BF478" s="108"/>
      <c r="BG478" s="108"/>
      <c r="BH478" s="108"/>
      <c r="BI478" s="108"/>
      <c r="BJ478" s="108"/>
      <c r="BK478" s="108"/>
      <c r="BL478" s="108"/>
      <c r="BM478" s="108"/>
      <c r="BN478" s="108"/>
      <c r="BO478" s="108"/>
      <c r="BP478" s="108"/>
      <c r="BQ478" s="108"/>
      <c r="BR478" s="108"/>
      <c r="BS478" s="108"/>
      <c r="BT478" s="108"/>
      <c r="BU478" s="108"/>
      <c r="BV478" s="108"/>
      <c r="BW478" s="108"/>
      <c r="BX478" s="108"/>
      <c r="BY478" s="108"/>
      <c r="BZ478" s="108"/>
      <c r="CA478" s="108"/>
      <c r="CB478" s="108"/>
      <c r="CC478" s="108"/>
      <c r="CD478" s="108"/>
    </row>
    <row r="479" spans="1:82">
      <c r="A479" s="55" t="s">
        <v>37</v>
      </c>
      <c r="B479" s="55"/>
      <c r="C479" s="63">
        <v>-28357.36024428</v>
      </c>
      <c r="D479" s="63">
        <v>-111691.851393911</v>
      </c>
      <c r="E479" s="63">
        <v>-28101.623321600997</v>
      </c>
      <c r="F479" s="63">
        <v>-29182.524256612</v>
      </c>
      <c r="G479" s="63">
        <v>-23057.693942821999</v>
      </c>
      <c r="H479" s="63">
        <v>-31350.009872876002</v>
      </c>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8"/>
      <c r="AL479" s="108"/>
      <c r="AM479" s="108"/>
      <c r="AN479" s="108"/>
      <c r="AO479" s="108"/>
      <c r="AP479" s="108"/>
      <c r="AQ479" s="108"/>
      <c r="AR479" s="108"/>
      <c r="AS479" s="108"/>
      <c r="AT479" s="108"/>
      <c r="AU479" s="108"/>
      <c r="AV479" s="108"/>
      <c r="AW479" s="108"/>
      <c r="AX479" s="108"/>
      <c r="AY479" s="108"/>
      <c r="AZ479" s="108"/>
      <c r="BA479" s="108"/>
      <c r="BB479" s="108"/>
      <c r="BC479" s="108"/>
      <c r="BD479" s="108"/>
      <c r="BE479" s="108"/>
      <c r="BF479" s="108"/>
      <c r="BG479" s="108"/>
      <c r="BH479" s="108"/>
      <c r="BI479" s="108"/>
      <c r="BJ479" s="108"/>
      <c r="BK479" s="108"/>
      <c r="BL479" s="108"/>
      <c r="BM479" s="108"/>
      <c r="BN479" s="108"/>
      <c r="BO479" s="108"/>
      <c r="BP479" s="108"/>
      <c r="BQ479" s="108"/>
      <c r="BR479" s="108"/>
      <c r="BS479" s="108"/>
      <c r="BT479" s="108"/>
      <c r="BU479" s="108"/>
      <c r="BV479" s="108"/>
      <c r="BW479" s="108"/>
      <c r="BX479" s="108"/>
      <c r="BY479" s="108"/>
      <c r="BZ479" s="108"/>
      <c r="CA479" s="108"/>
      <c r="CB479" s="108"/>
      <c r="CC479" s="108"/>
      <c r="CD479" s="108"/>
    </row>
    <row r="480" spans="1:82">
      <c r="A480" s="53" t="s">
        <v>38</v>
      </c>
      <c r="B480" s="53"/>
      <c r="C480" s="61">
        <v>535630.93040990899</v>
      </c>
      <c r="D480" s="61">
        <v>2584734.6544748922</v>
      </c>
      <c r="E480" s="61">
        <v>742088.54930153606</v>
      </c>
      <c r="F480" s="61">
        <v>657241.44885115011</v>
      </c>
      <c r="G480" s="61">
        <v>620527.747694819</v>
      </c>
      <c r="H480" s="61">
        <v>564876.90862738702</v>
      </c>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8"/>
      <c r="AL480" s="108"/>
      <c r="AM480" s="108"/>
      <c r="AN480" s="108"/>
      <c r="AO480" s="108"/>
      <c r="AP480" s="108"/>
      <c r="AQ480" s="108"/>
      <c r="AR480" s="108"/>
      <c r="AS480" s="108"/>
      <c r="AT480" s="108"/>
      <c r="AU480" s="108"/>
      <c r="AV480" s="108"/>
      <c r="AW480" s="108"/>
      <c r="AX480" s="108"/>
      <c r="AY480" s="108"/>
      <c r="AZ480" s="108"/>
      <c r="BA480" s="108"/>
      <c r="BB480" s="108"/>
      <c r="BC480" s="108"/>
      <c r="BD480" s="108"/>
      <c r="BE480" s="108"/>
      <c r="BF480" s="108"/>
      <c r="BG480" s="108"/>
      <c r="BH480" s="108"/>
      <c r="BI480" s="108"/>
      <c r="BJ480" s="108"/>
      <c r="BK480" s="108"/>
      <c r="BL480" s="108"/>
      <c r="BM480" s="108"/>
      <c r="BN480" s="108"/>
      <c r="BO480" s="108"/>
      <c r="BP480" s="108"/>
      <c r="BQ480" s="108"/>
      <c r="BR480" s="108"/>
      <c r="BS480" s="108"/>
      <c r="BT480" s="108"/>
      <c r="BU480" s="108"/>
      <c r="BV480" s="108"/>
      <c r="BW480" s="108"/>
      <c r="BX480" s="108"/>
      <c r="BY480" s="108"/>
      <c r="BZ480" s="108"/>
      <c r="CA480" s="108"/>
      <c r="CB480" s="108"/>
      <c r="CC480" s="108"/>
      <c r="CD480" s="108"/>
    </row>
    <row r="481" spans="1:82">
      <c r="A481" s="47" t="s">
        <v>361</v>
      </c>
      <c r="B481" s="47"/>
      <c r="C481" s="63">
        <v>-1720.9286057089921</v>
      </c>
      <c r="D481" s="63">
        <v>-5468.2105997889303</v>
      </c>
      <c r="E481" s="63">
        <v>-1398.965864761034</v>
      </c>
      <c r="F481" s="63">
        <v>-1547.5816341860918</v>
      </c>
      <c r="G481" s="63">
        <v>-1229.5597857449902</v>
      </c>
      <c r="H481" s="63">
        <v>-1292.103315097047</v>
      </c>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8"/>
      <c r="AY481" s="108"/>
      <c r="AZ481" s="108"/>
      <c r="BA481" s="108"/>
      <c r="BB481" s="108"/>
      <c r="BC481" s="108"/>
      <c r="BD481" s="108"/>
      <c r="BE481" s="108"/>
      <c r="BF481" s="108"/>
      <c r="BG481" s="108"/>
      <c r="BH481" s="108"/>
      <c r="BI481" s="108"/>
      <c r="BJ481" s="108"/>
      <c r="BK481" s="108"/>
      <c r="BL481" s="108"/>
      <c r="BM481" s="108"/>
      <c r="BN481" s="108"/>
      <c r="BO481" s="108"/>
      <c r="BP481" s="108"/>
      <c r="BQ481" s="108"/>
      <c r="BR481" s="108"/>
      <c r="BS481" s="108"/>
      <c r="BT481" s="108"/>
      <c r="BU481" s="108"/>
      <c r="BV481" s="108"/>
      <c r="BW481" s="108"/>
      <c r="BX481" s="108"/>
      <c r="BY481" s="108"/>
      <c r="BZ481" s="108"/>
      <c r="CA481" s="108"/>
      <c r="CB481" s="108"/>
      <c r="CC481" s="108"/>
      <c r="CD481" s="108"/>
    </row>
    <row r="482" spans="1:82">
      <c r="A482" s="56" t="s">
        <v>381</v>
      </c>
      <c r="B482" s="53"/>
      <c r="C482" s="61">
        <v>533910.0018042</v>
      </c>
      <c r="D482" s="61">
        <v>2579266.4438751033</v>
      </c>
      <c r="E482" s="61">
        <v>740689.58343677502</v>
      </c>
      <c r="F482" s="61">
        <v>655693.86721696402</v>
      </c>
      <c r="G482" s="61">
        <v>619298.18790907401</v>
      </c>
      <c r="H482" s="61">
        <v>563584.80531228997</v>
      </c>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8"/>
      <c r="AY482" s="108"/>
      <c r="AZ482" s="108"/>
      <c r="BA482" s="108"/>
      <c r="BB482" s="108"/>
      <c r="BC482" s="108"/>
      <c r="BD482" s="108"/>
      <c r="BE482" s="108"/>
      <c r="BF482" s="108"/>
      <c r="BG482" s="108"/>
      <c r="BH482" s="108"/>
      <c r="BI482" s="108"/>
      <c r="BJ482" s="108"/>
      <c r="BK482" s="108"/>
      <c r="BL482" s="108"/>
      <c r="BM482" s="108"/>
      <c r="BN482" s="108"/>
      <c r="BO482" s="108"/>
      <c r="BP482" s="108"/>
      <c r="BQ482" s="108"/>
      <c r="BR482" s="108"/>
      <c r="BS482" s="108"/>
      <c r="BT482" s="108"/>
      <c r="BU482" s="108"/>
      <c r="BV482" s="108"/>
      <c r="BW482" s="108"/>
      <c r="BX482" s="108"/>
      <c r="BY482" s="108"/>
      <c r="BZ482" s="108"/>
      <c r="CA482" s="108"/>
      <c r="CB482" s="108"/>
      <c r="CC482" s="108"/>
      <c r="CD482" s="108"/>
    </row>
    <row r="483" spans="1:82">
      <c r="A483" s="57"/>
      <c r="B483" s="57"/>
      <c r="C483" s="61"/>
      <c r="D483" s="61"/>
      <c r="E483" s="61"/>
      <c r="F483" s="61"/>
      <c r="G483" s="61"/>
      <c r="H483" s="61"/>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8"/>
      <c r="AY483" s="108"/>
      <c r="AZ483" s="108"/>
      <c r="BA483" s="108"/>
      <c r="BB483" s="108"/>
      <c r="BC483" s="108"/>
      <c r="BD483" s="108"/>
      <c r="BE483" s="108"/>
      <c r="BF483" s="108"/>
      <c r="BG483" s="108"/>
      <c r="BH483" s="108"/>
      <c r="BI483" s="108"/>
      <c r="BJ483" s="108"/>
      <c r="BK483" s="108"/>
      <c r="BL483" s="108"/>
      <c r="BM483" s="108"/>
      <c r="BN483" s="108"/>
      <c r="BO483" s="108"/>
      <c r="BP483" s="108"/>
      <c r="BQ483" s="108"/>
      <c r="BR483" s="108"/>
      <c r="BS483" s="108"/>
      <c r="BT483" s="108"/>
      <c r="BU483" s="108"/>
      <c r="BV483" s="108"/>
      <c r="BW483" s="108"/>
      <c r="BX483" s="108"/>
      <c r="BY483" s="108"/>
      <c r="BZ483" s="108"/>
      <c r="CA483" s="108"/>
      <c r="CB483" s="108"/>
      <c r="CC483" s="108"/>
      <c r="CD483" s="108"/>
    </row>
    <row r="484" spans="1:82">
      <c r="A484" s="337" t="s">
        <v>193</v>
      </c>
      <c r="B484" s="338"/>
      <c r="C484" s="340">
        <v>0.54937041343979587</v>
      </c>
      <c r="D484" s="340">
        <v>0.51400145064748659</v>
      </c>
      <c r="E484" s="340">
        <v>0.49308833421819381</v>
      </c>
      <c r="F484" s="340">
        <v>0.51203945788511718</v>
      </c>
      <c r="G484" s="340">
        <v>0.5141365975887543</v>
      </c>
      <c r="H484" s="340">
        <v>0.53776675192963785</v>
      </c>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8"/>
      <c r="AL484" s="108"/>
      <c r="AM484" s="108"/>
      <c r="AN484" s="108"/>
      <c r="AO484" s="108"/>
      <c r="AP484" s="108"/>
      <c r="AQ484" s="108"/>
      <c r="AR484" s="108"/>
      <c r="AS484" s="108"/>
      <c r="AT484" s="108"/>
      <c r="AU484" s="108"/>
      <c r="AV484" s="108"/>
      <c r="AW484" s="108"/>
      <c r="AX484" s="108"/>
      <c r="AY484" s="108"/>
      <c r="AZ484" s="108"/>
      <c r="BA484" s="108"/>
      <c r="BB484" s="108"/>
      <c r="BC484" s="108"/>
      <c r="BD484" s="108"/>
      <c r="BE484" s="108"/>
      <c r="BF484" s="108"/>
      <c r="BG484" s="108"/>
      <c r="BH484" s="108"/>
      <c r="BI484" s="108"/>
      <c r="BJ484" s="108"/>
      <c r="BK484" s="108"/>
      <c r="BL484" s="108"/>
      <c r="BM484" s="108"/>
      <c r="BN484" s="108"/>
      <c r="BO484" s="108"/>
      <c r="BP484" s="108"/>
      <c r="BQ484" s="108"/>
      <c r="BR484" s="108"/>
      <c r="BS484" s="108"/>
      <c r="BT484" s="108"/>
      <c r="BU484" s="108"/>
      <c r="BV484" s="108"/>
      <c r="BW484" s="108"/>
      <c r="BX484" s="108"/>
      <c r="BY484" s="108"/>
      <c r="BZ484" s="108"/>
      <c r="CA484" s="108"/>
      <c r="CB484" s="108"/>
      <c r="CC484" s="108"/>
      <c r="CD484" s="108"/>
    </row>
    <row r="485" spans="1:82">
      <c r="A485" s="47" t="s">
        <v>194</v>
      </c>
      <c r="B485" s="47"/>
      <c r="C485" s="58">
        <v>135714819.73934862</v>
      </c>
      <c r="D485" s="58">
        <v>135714819.73934862</v>
      </c>
      <c r="E485" s="58">
        <v>135419415.32658461</v>
      </c>
      <c r="F485" s="58">
        <v>135786555.26799741</v>
      </c>
      <c r="G485" s="58">
        <v>135785324.62968448</v>
      </c>
      <c r="H485" s="58">
        <v>135867983.73312786</v>
      </c>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08"/>
      <c r="AH485" s="108"/>
      <c r="AI485" s="108"/>
      <c r="AJ485" s="108"/>
      <c r="AK485" s="108"/>
      <c r="AL485" s="108"/>
      <c r="AM485" s="108"/>
      <c r="AN485" s="108"/>
      <c r="AO485" s="108"/>
      <c r="AP485" s="108"/>
      <c r="AQ485" s="108"/>
      <c r="AR485" s="108"/>
      <c r="AS485" s="108"/>
      <c r="AT485" s="108"/>
      <c r="AU485" s="108"/>
      <c r="AV485" s="108"/>
      <c r="AW485" s="108"/>
      <c r="AX485" s="108"/>
      <c r="AY485" s="108"/>
      <c r="AZ485" s="108"/>
      <c r="BA485" s="108"/>
      <c r="BB485" s="108"/>
      <c r="BC485" s="108"/>
      <c r="BD485" s="108"/>
      <c r="BE485" s="108"/>
      <c r="BF485" s="108"/>
      <c r="BG485" s="108"/>
      <c r="BH485" s="108"/>
      <c r="BI485" s="108"/>
      <c r="BJ485" s="108"/>
      <c r="BK485" s="108"/>
      <c r="BL485" s="108"/>
      <c r="BM485" s="108"/>
      <c r="BN485" s="108"/>
      <c r="BO485" s="108"/>
      <c r="BP485" s="108"/>
      <c r="BQ485" s="108"/>
      <c r="BR485" s="108"/>
      <c r="BS485" s="108"/>
      <c r="BT485" s="108"/>
      <c r="BU485" s="108"/>
      <c r="BV485" s="108"/>
      <c r="BW485" s="108"/>
      <c r="BX485" s="108"/>
      <c r="BY485" s="108"/>
      <c r="BZ485" s="108"/>
      <c r="CA485" s="108"/>
      <c r="CB485" s="108"/>
      <c r="CC485" s="108"/>
      <c r="CD485" s="108"/>
    </row>
    <row r="486" spans="1:82">
      <c r="A486" s="47" t="s">
        <v>196</v>
      </c>
      <c r="B486" s="47"/>
      <c r="C486" s="67">
        <v>135.0948878462884</v>
      </c>
      <c r="D486" s="67">
        <v>135.0948878462884</v>
      </c>
      <c r="E486" s="67">
        <v>128.68892810552148</v>
      </c>
      <c r="F486" s="67">
        <v>132.86036575691935</v>
      </c>
      <c r="G486" s="67">
        <v>135.32186522135339</v>
      </c>
      <c r="H486" s="67">
        <v>143.48604190631008</v>
      </c>
      <c r="I486" s="108"/>
      <c r="J486" s="108"/>
      <c r="K486" s="108"/>
      <c r="L486" s="108"/>
      <c r="M486" s="108"/>
      <c r="N486" s="108"/>
      <c r="O486" s="108"/>
      <c r="P486" s="108"/>
      <c r="Q486" s="108"/>
      <c r="R486" s="108"/>
      <c r="S486" s="108"/>
      <c r="T486" s="108"/>
      <c r="U486" s="108"/>
      <c r="V486" s="108"/>
      <c r="W486" s="108"/>
      <c r="X486" s="108"/>
      <c r="Y486" s="108"/>
      <c r="Z486" s="108"/>
      <c r="AA486" s="108"/>
      <c r="AB486" s="108"/>
      <c r="AC486" s="108"/>
      <c r="AD486" s="108"/>
      <c r="AE486" s="108"/>
      <c r="AF486" s="108"/>
      <c r="AG486" s="108"/>
      <c r="AH486" s="108"/>
      <c r="AI486" s="108"/>
      <c r="AJ486" s="108"/>
      <c r="AK486" s="108"/>
      <c r="AL486" s="108"/>
      <c r="AM486" s="108"/>
      <c r="AN486" s="108"/>
      <c r="AO486" s="108"/>
      <c r="AP486" s="108"/>
      <c r="AQ486" s="108"/>
      <c r="AR486" s="108"/>
      <c r="AS486" s="108"/>
      <c r="AT486" s="108"/>
      <c r="AU486" s="108"/>
      <c r="AV486" s="108"/>
      <c r="AW486" s="108"/>
      <c r="AX486" s="108"/>
      <c r="AY486" s="108"/>
      <c r="AZ486" s="108"/>
      <c r="BA486" s="108"/>
      <c r="BB486" s="108"/>
      <c r="BC486" s="108"/>
      <c r="BD486" s="108"/>
      <c r="BE486" s="108"/>
      <c r="BF486" s="108"/>
      <c r="BG486" s="108"/>
      <c r="BH486" s="108"/>
      <c r="BI486" s="108"/>
      <c r="BJ486" s="108"/>
      <c r="BK486" s="108"/>
      <c r="BL486" s="108"/>
      <c r="BM486" s="108"/>
      <c r="BN486" s="108"/>
      <c r="BO486" s="108"/>
      <c r="BP486" s="108"/>
      <c r="BQ486" s="108"/>
      <c r="BR486" s="108"/>
      <c r="BS486" s="108"/>
      <c r="BT486" s="108"/>
      <c r="BU486" s="108"/>
      <c r="BV486" s="108"/>
      <c r="BW486" s="108"/>
      <c r="BX486" s="108"/>
      <c r="BY486" s="108"/>
      <c r="BZ486" s="108"/>
      <c r="CA486" s="108"/>
      <c r="CB486" s="108"/>
      <c r="CC486" s="108"/>
      <c r="CD486" s="108"/>
    </row>
    <row r="487" spans="1:82">
      <c r="A487" s="126" t="s">
        <v>363</v>
      </c>
      <c r="B487" s="47"/>
      <c r="C487" s="59">
        <v>18830906.463365633</v>
      </c>
      <c r="D487" s="59">
        <v>18952645.519923292</v>
      </c>
      <c r="E487" s="59">
        <v>18952645.519923292</v>
      </c>
      <c r="F487" s="59">
        <v>18933992.563463982</v>
      </c>
      <c r="G487" s="59">
        <v>19041888.381512236</v>
      </c>
      <c r="H487" s="59">
        <v>19163415.571911965</v>
      </c>
      <c r="I487" s="108"/>
      <c r="J487" s="108"/>
      <c r="K487" s="108"/>
      <c r="L487" s="108"/>
      <c r="M487" s="108"/>
      <c r="N487" s="108"/>
      <c r="O487" s="108"/>
      <c r="P487" s="108"/>
      <c r="Q487" s="108"/>
      <c r="R487" s="108"/>
      <c r="S487" s="108"/>
      <c r="T487" s="108"/>
      <c r="U487" s="108"/>
      <c r="V487" s="108"/>
      <c r="W487" s="108"/>
      <c r="X487" s="108"/>
      <c r="Y487" s="108"/>
      <c r="Z487" s="108"/>
      <c r="AA487" s="108"/>
      <c r="AB487" s="108"/>
      <c r="AC487" s="108"/>
      <c r="AD487" s="108"/>
      <c r="AE487" s="108"/>
      <c r="AF487" s="108"/>
      <c r="AG487" s="108"/>
      <c r="AH487" s="108"/>
      <c r="AI487" s="108"/>
      <c r="AJ487" s="108"/>
      <c r="AK487" s="108"/>
      <c r="AL487" s="108"/>
      <c r="AM487" s="108"/>
      <c r="AN487" s="108"/>
      <c r="AO487" s="108"/>
      <c r="AP487" s="108"/>
      <c r="AQ487" s="108"/>
      <c r="AR487" s="108"/>
      <c r="AS487" s="108"/>
      <c r="AT487" s="108"/>
      <c r="AU487" s="108"/>
      <c r="AV487" s="108"/>
      <c r="AW487" s="108"/>
      <c r="AX487" s="108"/>
      <c r="AY487" s="108"/>
      <c r="AZ487" s="108"/>
      <c r="BA487" s="108"/>
      <c r="BB487" s="108"/>
      <c r="BC487" s="108"/>
      <c r="BD487" s="108"/>
      <c r="BE487" s="108"/>
      <c r="BF487" s="108"/>
      <c r="BG487" s="108"/>
      <c r="BH487" s="108"/>
      <c r="BI487" s="108"/>
      <c r="BJ487" s="108"/>
      <c r="BK487" s="108"/>
      <c r="BL487" s="108"/>
      <c r="BM487" s="108"/>
      <c r="BN487" s="108"/>
      <c r="BO487" s="108"/>
      <c r="BP487" s="108"/>
      <c r="BQ487" s="108"/>
      <c r="BR487" s="108"/>
      <c r="BS487" s="108"/>
      <c r="BT487" s="108"/>
      <c r="BU487" s="108"/>
      <c r="BV487" s="108"/>
      <c r="BW487" s="108"/>
      <c r="BX487" s="108"/>
      <c r="BY487" s="108"/>
      <c r="BZ487" s="108"/>
      <c r="CA487" s="108"/>
      <c r="CB487" s="108"/>
      <c r="CC487" s="108"/>
      <c r="CD487" s="108"/>
    </row>
    <row r="488" spans="1:82">
      <c r="A488" s="47" t="s">
        <v>197</v>
      </c>
      <c r="B488" s="47"/>
      <c r="C488" s="59">
        <v>149853796.67784023</v>
      </c>
      <c r="D488" s="59">
        <v>147685753.28115499</v>
      </c>
      <c r="E488" s="59">
        <v>147685753.28115499</v>
      </c>
      <c r="F488" s="59">
        <v>147963117.43714949</v>
      </c>
      <c r="G488" s="59">
        <v>145804635.9919951</v>
      </c>
      <c r="H488" s="59">
        <v>148282216.02091393</v>
      </c>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G488" s="108"/>
      <c r="AH488" s="108"/>
      <c r="AI488" s="108"/>
      <c r="AJ488" s="108"/>
      <c r="AK488" s="108"/>
      <c r="AL488" s="108"/>
      <c r="AM488" s="108"/>
      <c r="AN488" s="108"/>
      <c r="AO488" s="108"/>
      <c r="AP488" s="108"/>
      <c r="AQ488" s="108"/>
      <c r="AR488" s="108"/>
      <c r="AS488" s="108"/>
      <c r="AT488" s="108"/>
      <c r="AU488" s="108"/>
      <c r="AV488" s="108"/>
      <c r="AW488" s="108"/>
      <c r="AX488" s="108"/>
      <c r="AY488" s="108"/>
      <c r="AZ488" s="108"/>
      <c r="BA488" s="108"/>
      <c r="BB488" s="108"/>
      <c r="BC488" s="108"/>
      <c r="BD488" s="108"/>
      <c r="BE488" s="108"/>
      <c r="BF488" s="108"/>
      <c r="BG488" s="108"/>
      <c r="BH488" s="108"/>
      <c r="BI488" s="108"/>
      <c r="BJ488" s="108"/>
      <c r="BK488" s="108"/>
      <c r="BL488" s="108"/>
      <c r="BM488" s="108"/>
      <c r="BN488" s="108"/>
      <c r="BO488" s="108"/>
      <c r="BP488" s="108"/>
      <c r="BQ488" s="108"/>
      <c r="BR488" s="108"/>
      <c r="BS488" s="108"/>
      <c r="BT488" s="108"/>
      <c r="BU488" s="108"/>
      <c r="BV488" s="108"/>
      <c r="BW488" s="108"/>
      <c r="BX488" s="108"/>
      <c r="BY488" s="108"/>
      <c r="BZ488" s="108"/>
      <c r="CA488" s="108"/>
      <c r="CB488" s="108"/>
      <c r="CC488" s="108"/>
      <c r="CD488" s="108"/>
    </row>
    <row r="489" spans="1:82">
      <c r="A489" s="64"/>
      <c r="B489" s="64"/>
      <c r="C489" s="60"/>
      <c r="D489" s="60"/>
      <c r="E489" s="60"/>
      <c r="F489" s="60"/>
      <c r="G489" s="60"/>
      <c r="H489" s="60"/>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G489" s="108"/>
      <c r="AH489" s="108"/>
      <c r="AI489" s="108"/>
      <c r="AJ489" s="108"/>
      <c r="AK489" s="108"/>
      <c r="AL489" s="108"/>
      <c r="AM489" s="108"/>
      <c r="AN489" s="108"/>
      <c r="AO489" s="108"/>
      <c r="AP489" s="108"/>
      <c r="AQ489" s="108"/>
      <c r="AR489" s="108"/>
      <c r="AS489" s="108"/>
      <c r="AT489" s="108"/>
      <c r="AU489" s="108"/>
      <c r="AV489" s="108"/>
      <c r="AW489" s="108"/>
      <c r="AX489" s="108"/>
      <c r="AY489" s="108"/>
      <c r="AZ489" s="108"/>
      <c r="BA489" s="108"/>
      <c r="BB489" s="108"/>
      <c r="BC489" s="108"/>
      <c r="BD489" s="108"/>
      <c r="BE489" s="108"/>
      <c r="BF489" s="108"/>
      <c r="BG489" s="108"/>
      <c r="BH489" s="108"/>
      <c r="BI489" s="108"/>
      <c r="BJ489" s="108"/>
      <c r="BK489" s="108"/>
      <c r="BL489" s="108"/>
      <c r="BM489" s="108"/>
      <c r="BN489" s="108"/>
      <c r="BO489" s="108"/>
      <c r="BP489" s="108"/>
      <c r="BQ489" s="108"/>
      <c r="BR489" s="108"/>
      <c r="BS489" s="108"/>
      <c r="BT489" s="108"/>
      <c r="BU489" s="108"/>
      <c r="BV489" s="108"/>
      <c r="BW489" s="108"/>
      <c r="BX489" s="108"/>
      <c r="BY489" s="108"/>
      <c r="BZ489" s="108"/>
      <c r="CA489" s="108"/>
      <c r="CB489" s="108"/>
      <c r="CC489" s="108"/>
      <c r="CD489" s="108"/>
    </row>
    <row r="490" spans="1:82">
      <c r="A490" s="339" t="s">
        <v>9</v>
      </c>
      <c r="B490" s="339"/>
      <c r="C490" s="341" t="s">
        <v>421</v>
      </c>
      <c r="D490" s="341" t="s">
        <v>396</v>
      </c>
      <c r="E490" s="341" t="s">
        <v>397</v>
      </c>
      <c r="F490" s="341" t="s">
        <v>360</v>
      </c>
      <c r="G490" s="341" t="s">
        <v>347</v>
      </c>
      <c r="H490" s="341" t="s">
        <v>292</v>
      </c>
      <c r="I490" s="108"/>
      <c r="J490" s="108"/>
      <c r="K490" s="108"/>
      <c r="L490" s="108"/>
      <c r="M490" s="108"/>
      <c r="N490" s="108"/>
      <c r="O490" s="108"/>
      <c r="P490" s="108"/>
      <c r="Q490" s="108"/>
      <c r="R490" s="108"/>
      <c r="S490" s="108"/>
      <c r="T490" s="108"/>
      <c r="U490" s="108"/>
      <c r="V490" s="108"/>
      <c r="W490" s="108"/>
      <c r="X490" s="108"/>
      <c r="Y490" s="108"/>
      <c r="Z490" s="108"/>
      <c r="AA490" s="108"/>
      <c r="AB490" s="108"/>
      <c r="AC490" s="108"/>
      <c r="AD490" s="108"/>
      <c r="AE490" s="108"/>
      <c r="AF490" s="108"/>
      <c r="AG490" s="108"/>
      <c r="AH490" s="108"/>
      <c r="AI490" s="108"/>
      <c r="AJ490" s="108"/>
      <c r="AK490" s="108"/>
      <c r="AL490" s="108"/>
      <c r="AM490" s="108"/>
      <c r="AN490" s="108"/>
      <c r="AO490" s="108"/>
      <c r="AP490" s="108"/>
      <c r="AQ490" s="108"/>
      <c r="AR490" s="108"/>
      <c r="AS490" s="108"/>
      <c r="AT490" s="108"/>
      <c r="AU490" s="108"/>
      <c r="AV490" s="108"/>
      <c r="AW490" s="108"/>
      <c r="AX490" s="108"/>
      <c r="AY490" s="108"/>
      <c r="AZ490" s="108"/>
      <c r="BA490" s="108"/>
      <c r="BB490" s="108"/>
      <c r="BC490" s="108"/>
      <c r="BD490" s="108"/>
      <c r="BE490" s="108"/>
      <c r="BF490" s="108"/>
      <c r="BG490" s="108"/>
      <c r="BH490" s="108"/>
      <c r="BI490" s="108"/>
      <c r="BJ490" s="108"/>
      <c r="BK490" s="108"/>
      <c r="BL490" s="108"/>
      <c r="BM490" s="108"/>
      <c r="BN490" s="108"/>
      <c r="BO490" s="108"/>
      <c r="BP490" s="108"/>
      <c r="BQ490" s="108"/>
      <c r="BR490" s="108"/>
      <c r="BS490" s="108"/>
      <c r="BT490" s="108"/>
      <c r="BU490" s="108"/>
      <c r="BV490" s="108"/>
      <c r="BW490" s="108"/>
      <c r="BX490" s="108"/>
      <c r="BY490" s="108"/>
      <c r="BZ490" s="108"/>
      <c r="CA490" s="108"/>
      <c r="CB490" s="108"/>
      <c r="CC490" s="108"/>
      <c r="CD490" s="108"/>
    </row>
    <row r="491" spans="1:82">
      <c r="A491" s="351" t="s">
        <v>435</v>
      </c>
      <c r="B491" s="343"/>
      <c r="C491" s="346"/>
      <c r="D491" s="346"/>
      <c r="E491" s="346"/>
      <c r="F491" s="346"/>
      <c r="G491" s="346"/>
      <c r="H491" s="346"/>
      <c r="I491" s="108"/>
      <c r="J491" s="108"/>
      <c r="K491" s="108"/>
      <c r="L491" s="108"/>
      <c r="M491" s="108"/>
      <c r="N491" s="108"/>
      <c r="O491" s="108"/>
      <c r="P491" s="108"/>
      <c r="Q491" s="108"/>
      <c r="R491" s="108"/>
      <c r="S491" s="108"/>
      <c r="T491" s="108"/>
      <c r="U491" s="108"/>
      <c r="V491" s="108"/>
      <c r="W491" s="108"/>
      <c r="X491" s="108"/>
      <c r="Y491" s="108"/>
      <c r="Z491" s="108"/>
      <c r="AA491" s="108"/>
      <c r="AB491" s="108"/>
      <c r="AC491" s="108"/>
      <c r="AD491" s="108"/>
      <c r="AE491" s="108"/>
      <c r="AF491" s="108"/>
      <c r="AG491" s="108"/>
      <c r="AH491" s="108"/>
      <c r="AI491" s="108"/>
      <c r="AJ491" s="108"/>
      <c r="AK491" s="108"/>
      <c r="AL491" s="108"/>
      <c r="AM491" s="108"/>
      <c r="AN491" s="108"/>
      <c r="AO491" s="108"/>
      <c r="AP491" s="108"/>
      <c r="AQ491" s="108"/>
      <c r="AR491" s="108"/>
      <c r="AS491" s="108"/>
      <c r="AT491" s="108"/>
      <c r="AU491" s="108"/>
      <c r="AV491" s="108"/>
      <c r="AW491" s="108"/>
      <c r="AX491" s="108"/>
      <c r="AY491" s="108"/>
      <c r="AZ491" s="108"/>
      <c r="BA491" s="108"/>
      <c r="BB491" s="108"/>
      <c r="BC491" s="108"/>
      <c r="BD491" s="108"/>
      <c r="BE491" s="108"/>
      <c r="BF491" s="108"/>
      <c r="BG491" s="108"/>
      <c r="BH491" s="108"/>
      <c r="BI491" s="108"/>
      <c r="BJ491" s="108"/>
      <c r="BK491" s="108"/>
      <c r="BL491" s="108"/>
      <c r="BM491" s="108"/>
      <c r="BN491" s="108"/>
      <c r="BO491" s="108"/>
      <c r="BP491" s="108"/>
      <c r="BQ491" s="108"/>
      <c r="BR491" s="108"/>
      <c r="BS491" s="108"/>
      <c r="BT491" s="108"/>
      <c r="BU491" s="108"/>
      <c r="BV491" s="108"/>
      <c r="BW491" s="108"/>
      <c r="BX491" s="108"/>
      <c r="BY491" s="108"/>
      <c r="BZ491" s="108"/>
      <c r="CA491" s="108"/>
      <c r="CB491" s="108"/>
      <c r="CC491" s="108"/>
      <c r="CD491" s="108"/>
    </row>
    <row r="492" spans="1:82">
      <c r="A492" s="53" t="s">
        <v>32</v>
      </c>
      <c r="B492" s="53"/>
      <c r="C492" s="61">
        <v>1311389.875222685</v>
      </c>
      <c r="D492" s="61">
        <v>5153835.1383740464</v>
      </c>
      <c r="E492" s="61">
        <v>1336137.2575962041</v>
      </c>
      <c r="F492" s="61">
        <v>1289954.723323005</v>
      </c>
      <c r="G492" s="61">
        <v>1281081.6265321081</v>
      </c>
      <c r="H492" s="61">
        <v>1246661.5309227291</v>
      </c>
      <c r="I492" s="108"/>
      <c r="J492" s="108"/>
      <c r="K492" s="108"/>
      <c r="L492" s="108"/>
      <c r="M492" s="108"/>
      <c r="N492" s="108"/>
      <c r="O492" s="108"/>
      <c r="P492" s="108"/>
      <c r="Q492" s="108"/>
      <c r="R492" s="108"/>
      <c r="S492" s="108"/>
      <c r="T492" s="108"/>
      <c r="U492" s="108"/>
      <c r="V492" s="108"/>
      <c r="W492" s="108"/>
      <c r="X492" s="108"/>
      <c r="Y492" s="108"/>
      <c r="Z492" s="108"/>
      <c r="AA492" s="108"/>
      <c r="AB492" s="108"/>
      <c r="AC492" s="108"/>
      <c r="AD492" s="108"/>
      <c r="AE492" s="108"/>
      <c r="AF492" s="108"/>
      <c r="AG492" s="108"/>
      <c r="AH492" s="108"/>
      <c r="AI492" s="108"/>
      <c r="AJ492" s="108"/>
      <c r="AK492" s="108"/>
      <c r="AL492" s="108"/>
      <c r="AM492" s="108"/>
      <c r="AN492" s="108"/>
      <c r="AO492" s="108"/>
      <c r="AP492" s="108"/>
      <c r="AQ492" s="108"/>
      <c r="AR492" s="108"/>
      <c r="AS492" s="108"/>
      <c r="AT492" s="108"/>
      <c r="AU492" s="108"/>
      <c r="AV492" s="108"/>
      <c r="AW492" s="108"/>
      <c r="AX492" s="108"/>
      <c r="AY492" s="108"/>
      <c r="AZ492" s="108"/>
      <c r="BA492" s="108"/>
      <c r="BB492" s="108"/>
      <c r="BC492" s="108"/>
      <c r="BD492" s="108"/>
      <c r="BE492" s="108"/>
      <c r="BF492" s="108"/>
      <c r="BG492" s="108"/>
      <c r="BH492" s="108"/>
      <c r="BI492" s="108"/>
      <c r="BJ492" s="108"/>
      <c r="BK492" s="108"/>
      <c r="BL492" s="108"/>
      <c r="BM492" s="108"/>
      <c r="BN492" s="108"/>
      <c r="BO492" s="108"/>
      <c r="BP492" s="108"/>
      <c r="BQ492" s="108"/>
      <c r="BR492" s="108"/>
      <c r="BS492" s="108"/>
      <c r="BT492" s="108"/>
      <c r="BU492" s="108"/>
      <c r="BV492" s="108"/>
      <c r="BW492" s="108"/>
      <c r="BX492" s="108"/>
      <c r="BY492" s="108"/>
      <c r="BZ492" s="108"/>
      <c r="CA492" s="108"/>
      <c r="CB492" s="108"/>
      <c r="CC492" s="108"/>
      <c r="CD492" s="108"/>
    </row>
    <row r="493" spans="1:82">
      <c r="A493" s="55" t="s">
        <v>33</v>
      </c>
      <c r="B493" s="55"/>
      <c r="C493" s="63">
        <v>-690104.25521577999</v>
      </c>
      <c r="D493" s="63">
        <v>-2567397.6258353642</v>
      </c>
      <c r="E493" s="63">
        <v>-622054.70849106996</v>
      </c>
      <c r="F493" s="63">
        <v>-620389.586395166</v>
      </c>
      <c r="G493" s="63">
        <v>-643595.41718009498</v>
      </c>
      <c r="H493" s="63">
        <v>-681357.91376903304</v>
      </c>
      <c r="I493" s="108"/>
      <c r="J493" s="108"/>
      <c r="K493" s="108"/>
      <c r="L493" s="108"/>
      <c r="M493" s="108"/>
      <c r="N493" s="108"/>
      <c r="O493" s="108"/>
      <c r="P493" s="108"/>
      <c r="Q493" s="108"/>
      <c r="R493" s="108"/>
      <c r="S493" s="108"/>
      <c r="T493" s="108"/>
      <c r="U493" s="108"/>
      <c r="V493" s="108"/>
      <c r="W493" s="108"/>
      <c r="X493" s="108"/>
      <c r="Y493" s="108"/>
      <c r="Z493" s="108"/>
      <c r="AA493" s="108"/>
      <c r="AB493" s="108"/>
      <c r="AC493" s="108"/>
      <c r="AD493" s="108"/>
      <c r="AE493" s="108"/>
      <c r="AF493" s="108"/>
      <c r="AG493" s="108"/>
      <c r="AH493" s="108"/>
      <c r="AI493" s="108"/>
      <c r="AJ493" s="108"/>
      <c r="AK493" s="108"/>
      <c r="AL493" s="108"/>
      <c r="AM493" s="108"/>
      <c r="AN493" s="108"/>
      <c r="AO493" s="108"/>
      <c r="AP493" s="108"/>
      <c r="AQ493" s="108"/>
      <c r="AR493" s="108"/>
      <c r="AS493" s="108"/>
      <c r="AT493" s="108"/>
      <c r="AU493" s="108"/>
      <c r="AV493" s="108"/>
      <c r="AW493" s="108"/>
      <c r="AX493" s="108"/>
      <c r="AY493" s="108"/>
      <c r="AZ493" s="108"/>
      <c r="BA493" s="108"/>
      <c r="BB493" s="108"/>
      <c r="BC493" s="108"/>
      <c r="BD493" s="108"/>
      <c r="BE493" s="108"/>
      <c r="BF493" s="108"/>
      <c r="BG493" s="108"/>
      <c r="BH493" s="108"/>
      <c r="BI493" s="108"/>
      <c r="BJ493" s="108"/>
      <c r="BK493" s="108"/>
      <c r="BL493" s="108"/>
      <c r="BM493" s="108"/>
      <c r="BN493" s="108"/>
      <c r="BO493" s="108"/>
      <c r="BP493" s="108"/>
      <c r="BQ493" s="108"/>
      <c r="BR493" s="108"/>
      <c r="BS493" s="108"/>
      <c r="BT493" s="108"/>
      <c r="BU493" s="108"/>
      <c r="BV493" s="108"/>
      <c r="BW493" s="108"/>
      <c r="BX493" s="108"/>
      <c r="BY493" s="108"/>
      <c r="BZ493" s="108"/>
      <c r="CA493" s="108"/>
      <c r="CB493" s="108"/>
      <c r="CC493" s="108"/>
      <c r="CD493" s="108"/>
    </row>
    <row r="494" spans="1:82">
      <c r="A494" s="53" t="s">
        <v>34</v>
      </c>
      <c r="B494" s="53"/>
      <c r="C494" s="61">
        <v>621285.62000690505</v>
      </c>
      <c r="D494" s="61">
        <v>2586437.5125386822</v>
      </c>
      <c r="E494" s="61">
        <v>714082.54910513398</v>
      </c>
      <c r="F494" s="61">
        <v>669565.13692783902</v>
      </c>
      <c r="G494" s="61">
        <v>637486.20935201296</v>
      </c>
      <c r="H494" s="61">
        <v>565303.61715369602</v>
      </c>
      <c r="I494" s="108"/>
      <c r="J494" s="108"/>
      <c r="K494" s="108"/>
      <c r="L494" s="108"/>
      <c r="M494" s="108"/>
      <c r="N494" s="108"/>
      <c r="O494" s="108"/>
      <c r="P494" s="108"/>
      <c r="Q494" s="108"/>
      <c r="R494" s="108"/>
      <c r="S494" s="108"/>
      <c r="T494" s="108"/>
      <c r="U494" s="108"/>
      <c r="V494" s="108"/>
      <c r="W494" s="108"/>
      <c r="X494" s="108"/>
      <c r="Y494" s="108"/>
      <c r="Z494" s="108"/>
      <c r="AA494" s="108"/>
      <c r="AB494" s="108"/>
      <c r="AC494" s="108"/>
      <c r="AD494" s="108"/>
      <c r="AE494" s="108"/>
      <c r="AF494" s="108"/>
      <c r="AG494" s="108"/>
      <c r="AH494" s="108"/>
      <c r="AI494" s="108"/>
      <c r="AJ494" s="108"/>
      <c r="AK494" s="108"/>
      <c r="AL494" s="108"/>
      <c r="AM494" s="108"/>
      <c r="AN494" s="108"/>
      <c r="AO494" s="108"/>
      <c r="AP494" s="108"/>
      <c r="AQ494" s="108"/>
      <c r="AR494" s="108"/>
      <c r="AS494" s="108"/>
      <c r="AT494" s="108"/>
      <c r="AU494" s="108"/>
      <c r="AV494" s="108"/>
      <c r="AW494" s="108"/>
      <c r="AX494" s="108"/>
      <c r="AY494" s="108"/>
      <c r="AZ494" s="108"/>
      <c r="BA494" s="108"/>
      <c r="BB494" s="108"/>
      <c r="BC494" s="108"/>
      <c r="BD494" s="108"/>
      <c r="BE494" s="108"/>
      <c r="BF494" s="108"/>
      <c r="BG494" s="108"/>
      <c r="BH494" s="108"/>
      <c r="BI494" s="108"/>
      <c r="BJ494" s="108"/>
      <c r="BK494" s="108"/>
      <c r="BL494" s="108"/>
      <c r="BM494" s="108"/>
      <c r="BN494" s="108"/>
      <c r="BO494" s="108"/>
      <c r="BP494" s="108"/>
      <c r="BQ494" s="108"/>
      <c r="BR494" s="108"/>
      <c r="BS494" s="108"/>
      <c r="BT494" s="108"/>
      <c r="BU494" s="108"/>
      <c r="BV494" s="108"/>
      <c r="BW494" s="108"/>
      <c r="BX494" s="108"/>
      <c r="BY494" s="108"/>
      <c r="BZ494" s="108"/>
      <c r="CA494" s="108"/>
      <c r="CB494" s="108"/>
      <c r="CC494" s="108"/>
      <c r="CD494" s="108"/>
    </row>
    <row r="495" spans="1:82">
      <c r="A495" s="47" t="s">
        <v>152</v>
      </c>
      <c r="B495" s="55"/>
      <c r="C495" s="63">
        <v>-410921.34121910197</v>
      </c>
      <c r="D495" s="63">
        <v>-1542604.443214078</v>
      </c>
      <c r="E495" s="63">
        <v>-377765.83586590702</v>
      </c>
      <c r="F495" s="63">
        <v>-373660.83803218597</v>
      </c>
      <c r="G495" s="63">
        <v>-388777.96979835897</v>
      </c>
      <c r="H495" s="63">
        <v>-402399.799517626</v>
      </c>
      <c r="I495" s="108"/>
      <c r="J495" s="108"/>
      <c r="K495" s="108"/>
      <c r="L495" s="108"/>
      <c r="M495" s="108"/>
      <c r="N495" s="108"/>
      <c r="O495" s="108"/>
      <c r="P495" s="108"/>
      <c r="Q495" s="108"/>
      <c r="R495" s="108"/>
      <c r="S495" s="108"/>
      <c r="T495" s="108"/>
      <c r="U495" s="108"/>
      <c r="V495" s="108"/>
      <c r="W495" s="108"/>
      <c r="X495" s="108"/>
      <c r="Y495" s="108"/>
      <c r="Z495" s="108"/>
      <c r="AA495" s="108"/>
      <c r="AB495" s="108"/>
      <c r="AC495" s="108"/>
      <c r="AD495" s="108"/>
      <c r="AE495" s="108"/>
      <c r="AF495" s="108"/>
      <c r="AG495" s="108"/>
      <c r="AH495" s="108"/>
      <c r="AI495" s="108"/>
      <c r="AJ495" s="108"/>
      <c r="AK495" s="108"/>
      <c r="AL495" s="108"/>
      <c r="AM495" s="108"/>
      <c r="AN495" s="108"/>
      <c r="AO495" s="108"/>
      <c r="AP495" s="108"/>
      <c r="AQ495" s="108"/>
      <c r="AR495" s="108"/>
      <c r="AS495" s="108"/>
      <c r="AT495" s="108"/>
      <c r="AU495" s="108"/>
      <c r="AV495" s="108"/>
      <c r="AW495" s="108"/>
      <c r="AX495" s="108"/>
      <c r="AY495" s="108"/>
      <c r="AZ495" s="108"/>
      <c r="BA495" s="108"/>
      <c r="BB495" s="108"/>
      <c r="BC495" s="108"/>
      <c r="BD495" s="108"/>
      <c r="BE495" s="108"/>
      <c r="BF495" s="108"/>
      <c r="BG495" s="108"/>
      <c r="BH495" s="108"/>
      <c r="BI495" s="108"/>
      <c r="BJ495" s="108"/>
      <c r="BK495" s="108"/>
      <c r="BL495" s="108"/>
      <c r="BM495" s="108"/>
      <c r="BN495" s="108"/>
      <c r="BO495" s="108"/>
      <c r="BP495" s="108"/>
      <c r="BQ495" s="108"/>
      <c r="BR495" s="108"/>
      <c r="BS495" s="108"/>
      <c r="BT495" s="108"/>
      <c r="BU495" s="108"/>
      <c r="BV495" s="108"/>
      <c r="BW495" s="108"/>
      <c r="BX495" s="108"/>
      <c r="BY495" s="108"/>
      <c r="BZ495" s="108"/>
      <c r="CA495" s="108"/>
      <c r="CB495" s="108"/>
      <c r="CC495" s="108"/>
      <c r="CD495" s="108"/>
    </row>
    <row r="496" spans="1:82">
      <c r="A496" s="47" t="s">
        <v>427</v>
      </c>
      <c r="B496" s="55"/>
      <c r="C496" s="63">
        <v>0</v>
      </c>
      <c r="D496" s="63">
        <v>-99729.201570000005</v>
      </c>
      <c r="E496" s="63">
        <v>-59294.690560000003</v>
      </c>
      <c r="F496" s="63">
        <v>-34.511009999999999</v>
      </c>
      <c r="G496" s="63">
        <v>-40400</v>
      </c>
      <c r="H496" s="63">
        <v>0</v>
      </c>
      <c r="I496" s="108"/>
      <c r="J496" s="108"/>
      <c r="K496" s="108"/>
      <c r="L496" s="108"/>
      <c r="M496" s="108"/>
      <c r="N496" s="108"/>
      <c r="O496" s="108"/>
      <c r="P496" s="108"/>
      <c r="Q496" s="108"/>
      <c r="R496" s="108"/>
      <c r="S496" s="108"/>
      <c r="T496" s="108"/>
      <c r="U496" s="108"/>
      <c r="V496" s="108"/>
      <c r="W496" s="108"/>
      <c r="X496" s="108"/>
      <c r="Y496" s="108"/>
      <c r="Z496" s="108"/>
      <c r="AA496" s="108"/>
      <c r="AB496" s="108"/>
      <c r="AC496" s="108"/>
      <c r="AD496" s="108"/>
      <c r="AE496" s="108"/>
      <c r="AF496" s="108"/>
      <c r="AG496" s="108"/>
      <c r="AH496" s="108"/>
      <c r="AI496" s="108"/>
      <c r="AJ496" s="108"/>
      <c r="AK496" s="108"/>
      <c r="AL496" s="108"/>
      <c r="AM496" s="108"/>
      <c r="AN496" s="108"/>
      <c r="AO496" s="108"/>
      <c r="AP496" s="108"/>
      <c r="AQ496" s="108"/>
      <c r="AR496" s="108"/>
      <c r="AS496" s="108"/>
      <c r="AT496" s="108"/>
      <c r="AU496" s="108"/>
      <c r="AV496" s="108"/>
      <c r="AW496" s="108"/>
      <c r="AX496" s="108"/>
      <c r="AY496" s="108"/>
      <c r="AZ496" s="108"/>
      <c r="BA496" s="108"/>
      <c r="BB496" s="108"/>
      <c r="BC496" s="108"/>
      <c r="BD496" s="108"/>
      <c r="BE496" s="108"/>
      <c r="BF496" s="108"/>
      <c r="BG496" s="108"/>
      <c r="BH496" s="108"/>
      <c r="BI496" s="108"/>
      <c r="BJ496" s="108"/>
      <c r="BK496" s="108"/>
      <c r="BL496" s="108"/>
      <c r="BM496" s="108"/>
      <c r="BN496" s="108"/>
      <c r="BO496" s="108"/>
      <c r="BP496" s="108"/>
      <c r="BQ496" s="108"/>
      <c r="BR496" s="108"/>
      <c r="BS496" s="108"/>
      <c r="BT496" s="108"/>
      <c r="BU496" s="108"/>
      <c r="BV496" s="108"/>
      <c r="BW496" s="108"/>
      <c r="BX496" s="108"/>
      <c r="BY496" s="108"/>
      <c r="BZ496" s="108"/>
      <c r="CA496" s="108"/>
      <c r="CB496" s="108"/>
      <c r="CC496" s="108"/>
      <c r="CD496" s="108"/>
    </row>
    <row r="497" spans="1:82">
      <c r="A497" s="53" t="s">
        <v>36</v>
      </c>
      <c r="B497" s="53"/>
      <c r="C497" s="61">
        <v>210364.27878780299</v>
      </c>
      <c r="D497" s="61">
        <v>944103.86775460397</v>
      </c>
      <c r="E497" s="61">
        <v>277022.022679227</v>
      </c>
      <c r="F497" s="61">
        <v>295869.78788565297</v>
      </c>
      <c r="G497" s="61">
        <v>208308.23955365401</v>
      </c>
      <c r="H497" s="61">
        <v>162903.81763606999</v>
      </c>
      <c r="I497" s="108"/>
      <c r="J497" s="108"/>
      <c r="K497" s="108"/>
      <c r="L497" s="108"/>
      <c r="M497" s="108"/>
      <c r="N497" s="108"/>
      <c r="O497" s="108"/>
      <c r="P497" s="108"/>
      <c r="Q497" s="108"/>
      <c r="R497" s="108"/>
      <c r="S497" s="108"/>
      <c r="T497" s="108"/>
      <c r="U497" s="108"/>
      <c r="V497" s="108"/>
      <c r="W497" s="108"/>
      <c r="X497" s="108"/>
      <c r="Y497" s="108"/>
      <c r="Z497" s="108"/>
      <c r="AA497" s="108"/>
      <c r="AB497" s="108"/>
      <c r="AC497" s="108"/>
      <c r="AD497" s="108"/>
      <c r="AE497" s="108"/>
      <c r="AF497" s="108"/>
      <c r="AG497" s="108"/>
      <c r="AH497" s="108"/>
      <c r="AI497" s="108"/>
      <c r="AJ497" s="108"/>
      <c r="AK497" s="108"/>
      <c r="AL497" s="108"/>
      <c r="AM497" s="108"/>
      <c r="AN497" s="108"/>
      <c r="AO497" s="108"/>
      <c r="AP497" s="108"/>
      <c r="AQ497" s="108"/>
      <c r="AR497" s="108"/>
      <c r="AS497" s="108"/>
      <c r="AT497" s="108"/>
      <c r="AU497" s="108"/>
      <c r="AV497" s="108"/>
      <c r="AW497" s="108"/>
      <c r="AX497" s="108"/>
      <c r="AY497" s="108"/>
      <c r="AZ497" s="108"/>
      <c r="BA497" s="108"/>
      <c r="BB497" s="108"/>
      <c r="BC497" s="108"/>
      <c r="BD497" s="108"/>
      <c r="BE497" s="108"/>
      <c r="BF497" s="108"/>
      <c r="BG497" s="108"/>
      <c r="BH497" s="108"/>
      <c r="BI497" s="108"/>
      <c r="BJ497" s="108"/>
      <c r="BK497" s="108"/>
      <c r="BL497" s="108"/>
      <c r="BM497" s="108"/>
      <c r="BN497" s="108"/>
      <c r="BO497" s="108"/>
      <c r="BP497" s="108"/>
      <c r="BQ497" s="108"/>
      <c r="BR497" s="108"/>
      <c r="BS497" s="108"/>
      <c r="BT497" s="108"/>
      <c r="BU497" s="108"/>
      <c r="BV497" s="108"/>
      <c r="BW497" s="108"/>
      <c r="BX497" s="108"/>
      <c r="BY497" s="108"/>
      <c r="BZ497" s="108"/>
      <c r="CA497" s="108"/>
      <c r="CB497" s="108"/>
      <c r="CC497" s="108"/>
      <c r="CD497" s="108"/>
    </row>
    <row r="498" spans="1:82">
      <c r="A498" s="47" t="s">
        <v>81</v>
      </c>
      <c r="B498" s="47"/>
      <c r="C498" s="63">
        <v>-3053.1202861329998</v>
      </c>
      <c r="D498" s="63">
        <v>27219.703605750001</v>
      </c>
      <c r="E498" s="63">
        <v>14154.856239221999</v>
      </c>
      <c r="F498" s="63">
        <v>3561.5454052350001</v>
      </c>
      <c r="G498" s="63">
        <v>6736.924111323</v>
      </c>
      <c r="H498" s="63">
        <v>2766.3778499700002</v>
      </c>
      <c r="I498" s="108"/>
      <c r="J498" s="108"/>
      <c r="K498" s="108"/>
      <c r="L498" s="108"/>
      <c r="M498" s="108"/>
      <c r="N498" s="108"/>
      <c r="O498" s="108"/>
      <c r="P498" s="108"/>
      <c r="Q498" s="108"/>
      <c r="R498" s="108"/>
      <c r="S498" s="108"/>
      <c r="T498" s="108"/>
      <c r="U498" s="108"/>
      <c r="V498" s="108"/>
      <c r="W498" s="108"/>
      <c r="X498" s="108"/>
      <c r="Y498" s="108"/>
      <c r="Z498" s="108"/>
      <c r="AA498" s="108"/>
      <c r="AB498" s="108"/>
      <c r="AC498" s="108"/>
      <c r="AD498" s="108"/>
      <c r="AE498" s="108"/>
      <c r="AF498" s="108"/>
      <c r="AG498" s="108"/>
      <c r="AH498" s="108"/>
      <c r="AI498" s="108"/>
      <c r="AJ498" s="108"/>
      <c r="AK498" s="108"/>
      <c r="AL498" s="108"/>
      <c r="AM498" s="108"/>
      <c r="AN498" s="108"/>
      <c r="AO498" s="108"/>
      <c r="AP498" s="108"/>
      <c r="AQ498" s="108"/>
      <c r="AR498" s="108"/>
      <c r="AS498" s="108"/>
      <c r="AT498" s="108"/>
      <c r="AU498" s="108"/>
      <c r="AV498" s="108"/>
      <c r="AW498" s="108"/>
      <c r="AX498" s="108"/>
      <c r="AY498" s="108"/>
      <c r="AZ498" s="108"/>
      <c r="BA498" s="108"/>
      <c r="BB498" s="108"/>
      <c r="BC498" s="108"/>
      <c r="BD498" s="108"/>
      <c r="BE498" s="108"/>
      <c r="BF498" s="108"/>
      <c r="BG498" s="108"/>
      <c r="BH498" s="108"/>
      <c r="BI498" s="108"/>
      <c r="BJ498" s="108"/>
      <c r="BK498" s="108"/>
      <c r="BL498" s="108"/>
      <c r="BM498" s="108"/>
      <c r="BN498" s="108"/>
      <c r="BO498" s="108"/>
      <c r="BP498" s="108"/>
      <c r="BQ498" s="108"/>
      <c r="BR498" s="108"/>
      <c r="BS498" s="108"/>
      <c r="BT498" s="108"/>
      <c r="BU498" s="108"/>
      <c r="BV498" s="108"/>
      <c r="BW498" s="108"/>
      <c r="BX498" s="108"/>
      <c r="BY498" s="108"/>
      <c r="BZ498" s="108"/>
      <c r="CA498" s="108"/>
      <c r="CB498" s="108"/>
      <c r="CC498" s="108"/>
      <c r="CD498" s="108"/>
    </row>
    <row r="499" spans="1:82">
      <c r="A499" s="55" t="s">
        <v>37</v>
      </c>
      <c r="B499" s="55"/>
      <c r="C499" s="63">
        <v>-3359.8768307690002</v>
      </c>
      <c r="D499" s="63">
        <v>-2856.6865661960001</v>
      </c>
      <c r="E499" s="63">
        <v>-2817.308467238</v>
      </c>
      <c r="F499" s="63">
        <v>-283.82642925900001</v>
      </c>
      <c r="G499" s="63">
        <v>243.23645691199999</v>
      </c>
      <c r="H499" s="63">
        <v>1.211873389</v>
      </c>
      <c r="I499" s="108"/>
      <c r="J499" s="108"/>
      <c r="K499" s="108"/>
      <c r="L499" s="108"/>
      <c r="M499" s="108"/>
      <c r="N499" s="108"/>
      <c r="O499" s="108"/>
      <c r="P499" s="108"/>
      <c r="Q499" s="108"/>
      <c r="R499" s="108"/>
      <c r="S499" s="108"/>
      <c r="T499" s="108"/>
      <c r="U499" s="108"/>
      <c r="V499" s="108"/>
      <c r="W499" s="108"/>
      <c r="X499" s="108"/>
      <c r="Y499" s="108"/>
      <c r="Z499" s="108"/>
      <c r="AA499" s="108"/>
      <c r="AB499" s="108"/>
      <c r="AC499" s="108"/>
      <c r="AD499" s="108"/>
      <c r="AE499" s="108"/>
      <c r="AF499" s="108"/>
      <c r="AG499" s="108"/>
      <c r="AH499" s="108"/>
      <c r="AI499" s="108"/>
      <c r="AJ499" s="108"/>
      <c r="AK499" s="108"/>
      <c r="AL499" s="108"/>
      <c r="AM499" s="108"/>
      <c r="AN499" s="108"/>
      <c r="AO499" s="108"/>
      <c r="AP499" s="108"/>
      <c r="AQ499" s="108"/>
      <c r="AR499" s="108"/>
      <c r="AS499" s="108"/>
      <c r="AT499" s="108"/>
      <c r="AU499" s="108"/>
      <c r="AV499" s="108"/>
      <c r="AW499" s="108"/>
      <c r="AX499" s="108"/>
      <c r="AY499" s="108"/>
      <c r="AZ499" s="108"/>
      <c r="BA499" s="108"/>
      <c r="BB499" s="108"/>
      <c r="BC499" s="108"/>
      <c r="BD499" s="108"/>
      <c r="BE499" s="108"/>
      <c r="BF499" s="108"/>
      <c r="BG499" s="108"/>
      <c r="BH499" s="108"/>
      <c r="BI499" s="108"/>
      <c r="BJ499" s="108"/>
      <c r="BK499" s="108"/>
      <c r="BL499" s="108"/>
      <c r="BM499" s="108"/>
      <c r="BN499" s="108"/>
      <c r="BO499" s="108"/>
      <c r="BP499" s="108"/>
      <c r="BQ499" s="108"/>
      <c r="BR499" s="108"/>
      <c r="BS499" s="108"/>
      <c r="BT499" s="108"/>
      <c r="BU499" s="108"/>
      <c r="BV499" s="108"/>
      <c r="BW499" s="108"/>
      <c r="BX499" s="108"/>
      <c r="BY499" s="108"/>
      <c r="BZ499" s="108"/>
      <c r="CA499" s="108"/>
      <c r="CB499" s="108"/>
      <c r="CC499" s="108"/>
      <c r="CD499" s="108"/>
    </row>
    <row r="500" spans="1:82">
      <c r="A500" s="53" t="s">
        <v>38</v>
      </c>
      <c r="B500" s="53"/>
      <c r="C500" s="61">
        <v>203951.28167090099</v>
      </c>
      <c r="D500" s="61">
        <v>968466.88479415805</v>
      </c>
      <c r="E500" s="61">
        <v>288359.57045121101</v>
      </c>
      <c r="F500" s="61">
        <v>299147.50686162902</v>
      </c>
      <c r="G500" s="61">
        <v>215288.40012188899</v>
      </c>
      <c r="H500" s="61">
        <v>165671.40735942899</v>
      </c>
      <c r="I500" s="108"/>
      <c r="J500" s="108"/>
      <c r="K500" s="108"/>
      <c r="L500" s="108"/>
      <c r="M500" s="108"/>
      <c r="N500" s="108"/>
      <c r="O500" s="108"/>
      <c r="P500" s="108"/>
      <c r="Q500" s="108"/>
      <c r="R500" s="108"/>
      <c r="S500" s="108"/>
      <c r="T500" s="108"/>
      <c r="U500" s="108"/>
      <c r="V500" s="108"/>
      <c r="W500" s="108"/>
      <c r="X500" s="108"/>
      <c r="Y500" s="108"/>
      <c r="Z500" s="108"/>
      <c r="AA500" s="108"/>
      <c r="AB500" s="108"/>
      <c r="AC500" s="108"/>
      <c r="AD500" s="108"/>
      <c r="AE500" s="108"/>
      <c r="AF500" s="108"/>
      <c r="AG500" s="108"/>
      <c r="AH500" s="108"/>
      <c r="AI500" s="108"/>
      <c r="AJ500" s="108"/>
      <c r="AK500" s="108"/>
      <c r="AL500" s="108"/>
      <c r="AM500" s="108"/>
      <c r="AN500" s="108"/>
      <c r="AO500" s="108"/>
      <c r="AP500" s="108"/>
      <c r="AQ500" s="108"/>
      <c r="AR500" s="108"/>
      <c r="AS500" s="108"/>
      <c r="AT500" s="108"/>
      <c r="AU500" s="108"/>
      <c r="AV500" s="108"/>
      <c r="AW500" s="108"/>
      <c r="AX500" s="108"/>
      <c r="AY500" s="108"/>
      <c r="AZ500" s="108"/>
      <c r="BA500" s="108"/>
      <c r="BB500" s="108"/>
      <c r="BC500" s="108"/>
      <c r="BD500" s="108"/>
      <c r="BE500" s="108"/>
      <c r="BF500" s="108"/>
      <c r="BG500" s="108"/>
      <c r="BH500" s="108"/>
      <c r="BI500" s="108"/>
      <c r="BJ500" s="108"/>
      <c r="BK500" s="108"/>
      <c r="BL500" s="108"/>
      <c r="BM500" s="108"/>
      <c r="BN500" s="108"/>
      <c r="BO500" s="108"/>
      <c r="BP500" s="108"/>
      <c r="BQ500" s="108"/>
      <c r="BR500" s="108"/>
      <c r="BS500" s="108"/>
      <c r="BT500" s="108"/>
      <c r="BU500" s="108"/>
      <c r="BV500" s="108"/>
      <c r="BW500" s="108"/>
      <c r="BX500" s="108"/>
      <c r="BY500" s="108"/>
      <c r="BZ500" s="108"/>
      <c r="CA500" s="108"/>
      <c r="CB500" s="108"/>
      <c r="CC500" s="108"/>
      <c r="CD500" s="108"/>
    </row>
    <row r="501" spans="1:82">
      <c r="A501" s="57"/>
      <c r="B501" s="57"/>
      <c r="C501" s="61"/>
      <c r="D501" s="61"/>
      <c r="E501" s="61"/>
      <c r="F501" s="61"/>
      <c r="G501" s="61"/>
      <c r="H501" s="61"/>
      <c r="I501" s="108"/>
      <c r="J501" s="108"/>
      <c r="K501" s="108"/>
      <c r="L501" s="108"/>
      <c r="M501" s="108"/>
      <c r="N501" s="108"/>
      <c r="O501" s="108"/>
      <c r="P501" s="108"/>
      <c r="Q501" s="108"/>
      <c r="R501" s="108"/>
      <c r="S501" s="108"/>
      <c r="T501" s="108"/>
      <c r="U501" s="108"/>
      <c r="V501" s="108"/>
      <c r="W501" s="108"/>
      <c r="X501" s="108"/>
      <c r="Y501" s="108"/>
      <c r="Z501" s="108"/>
      <c r="AA501" s="108"/>
      <c r="AB501" s="108"/>
      <c r="AC501" s="108"/>
      <c r="AD501" s="108"/>
      <c r="AE501" s="108"/>
      <c r="AF501" s="108"/>
      <c r="AG501" s="108"/>
      <c r="AH501" s="108"/>
      <c r="AI501" s="108"/>
      <c r="AJ501" s="108"/>
      <c r="AK501" s="108"/>
      <c r="AL501" s="108"/>
      <c r="AM501" s="108"/>
      <c r="AN501" s="108"/>
      <c r="AO501" s="108"/>
      <c r="AP501" s="108"/>
      <c r="AQ501" s="108"/>
      <c r="AR501" s="108"/>
      <c r="AS501" s="108"/>
      <c r="AT501" s="108"/>
      <c r="AU501" s="108"/>
      <c r="AV501" s="108"/>
      <c r="AW501" s="108"/>
      <c r="AX501" s="108"/>
      <c r="AY501" s="108"/>
      <c r="AZ501" s="108"/>
      <c r="BA501" s="108"/>
      <c r="BB501" s="108"/>
      <c r="BC501" s="108"/>
      <c r="BD501" s="108"/>
      <c r="BE501" s="108"/>
      <c r="BF501" s="108"/>
      <c r="BG501" s="108"/>
      <c r="BH501" s="108"/>
      <c r="BI501" s="108"/>
      <c r="BJ501" s="108"/>
      <c r="BK501" s="108"/>
      <c r="BL501" s="108"/>
      <c r="BM501" s="108"/>
      <c r="BN501" s="108"/>
      <c r="BO501" s="108"/>
      <c r="BP501" s="108"/>
      <c r="BQ501" s="108"/>
      <c r="BR501" s="108"/>
      <c r="BS501" s="108"/>
      <c r="BT501" s="108"/>
      <c r="BU501" s="108"/>
      <c r="BV501" s="108"/>
      <c r="BW501" s="108"/>
      <c r="BX501" s="108"/>
      <c r="BY501" s="108"/>
      <c r="BZ501" s="108"/>
      <c r="CA501" s="108"/>
      <c r="CB501" s="108"/>
      <c r="CC501" s="108"/>
      <c r="CD501" s="108"/>
    </row>
    <row r="502" spans="1:82">
      <c r="A502" s="337" t="s">
        <v>193</v>
      </c>
      <c r="B502" s="338"/>
      <c r="C502" s="340">
        <v>0.52623881597270561</v>
      </c>
      <c r="D502" s="340">
        <v>0.49815284286437955</v>
      </c>
      <c r="E502" s="340">
        <v>0.46556198096757362</v>
      </c>
      <c r="F502" s="340">
        <v>0.48093904009049493</v>
      </c>
      <c r="G502" s="340">
        <v>0.50238439444511418</v>
      </c>
      <c r="H502" s="340">
        <v>0.54654603263864177</v>
      </c>
      <c r="I502" s="108"/>
      <c r="J502" s="108"/>
      <c r="K502" s="108"/>
      <c r="L502" s="108"/>
      <c r="M502" s="108"/>
      <c r="N502" s="108"/>
      <c r="O502" s="108"/>
      <c r="P502" s="108"/>
      <c r="Q502" s="108"/>
      <c r="R502" s="108"/>
      <c r="S502" s="108"/>
      <c r="T502" s="108"/>
      <c r="U502" s="108"/>
      <c r="V502" s="108"/>
      <c r="W502" s="108"/>
      <c r="X502" s="108"/>
      <c r="Y502" s="108"/>
      <c r="Z502" s="108"/>
      <c r="AA502" s="108"/>
      <c r="AB502" s="108"/>
      <c r="AC502" s="108"/>
      <c r="AD502" s="108"/>
      <c r="AE502" s="108"/>
      <c r="AF502" s="108"/>
      <c r="AG502" s="108"/>
      <c r="AH502" s="108"/>
      <c r="AI502" s="108"/>
      <c r="AJ502" s="108"/>
      <c r="AK502" s="108"/>
      <c r="AL502" s="108"/>
      <c r="AM502" s="108"/>
      <c r="AN502" s="108"/>
      <c r="AO502" s="108"/>
      <c r="AP502" s="108"/>
      <c r="AQ502" s="108"/>
      <c r="AR502" s="108"/>
      <c r="AS502" s="108"/>
      <c r="AT502" s="108"/>
      <c r="AU502" s="108"/>
      <c r="AV502" s="108"/>
      <c r="AW502" s="108"/>
      <c r="AX502" s="108"/>
      <c r="AY502" s="108"/>
      <c r="AZ502" s="108"/>
      <c r="BA502" s="108"/>
      <c r="BB502" s="108"/>
      <c r="BC502" s="108"/>
      <c r="BD502" s="108"/>
      <c r="BE502" s="108"/>
      <c r="BF502" s="108"/>
      <c r="BG502" s="108"/>
      <c r="BH502" s="108"/>
      <c r="BI502" s="108"/>
      <c r="BJ502" s="108"/>
      <c r="BK502" s="108"/>
      <c r="BL502" s="108"/>
      <c r="BM502" s="108"/>
      <c r="BN502" s="108"/>
      <c r="BO502" s="108"/>
      <c r="BP502" s="108"/>
      <c r="BQ502" s="108"/>
      <c r="BR502" s="108"/>
      <c r="BS502" s="108"/>
      <c r="BT502" s="108"/>
      <c r="BU502" s="108"/>
      <c r="BV502" s="108"/>
      <c r="BW502" s="108"/>
      <c r="BX502" s="108"/>
      <c r="BY502" s="108"/>
      <c r="BZ502" s="108"/>
      <c r="CA502" s="108"/>
      <c r="CB502" s="108"/>
      <c r="CC502" s="108"/>
      <c r="CD502" s="108"/>
    </row>
    <row r="503" spans="1:82">
      <c r="A503" s="47" t="s">
        <v>199</v>
      </c>
      <c r="B503" s="47"/>
      <c r="C503" s="58">
        <v>112113142.64756051</v>
      </c>
      <c r="D503" s="58">
        <v>107082924.16995764</v>
      </c>
      <c r="E503" s="58">
        <v>108501655.39549625</v>
      </c>
      <c r="F503" s="58">
        <v>106979942.58323024</v>
      </c>
      <c r="G503" s="58">
        <v>106520130.90718947</v>
      </c>
      <c r="H503" s="58">
        <v>106329967.79391456</v>
      </c>
      <c r="I503" s="108"/>
      <c r="J503" s="108"/>
      <c r="K503" s="108"/>
      <c r="L503" s="108"/>
      <c r="M503" s="108"/>
      <c r="N503" s="108"/>
      <c r="O503" s="108"/>
      <c r="P503" s="108"/>
      <c r="Q503" s="108"/>
      <c r="R503" s="108"/>
      <c r="S503" s="108"/>
      <c r="T503" s="108"/>
      <c r="U503" s="108"/>
      <c r="V503" s="108"/>
      <c r="W503" s="108"/>
      <c r="X503" s="108"/>
      <c r="Y503" s="108"/>
      <c r="Z503" s="108"/>
      <c r="AA503" s="108"/>
      <c r="AB503" s="108"/>
      <c r="AC503" s="108"/>
      <c r="AD503" s="108"/>
      <c r="AE503" s="108"/>
      <c r="AF503" s="108"/>
      <c r="AG503" s="108"/>
      <c r="AH503" s="108"/>
      <c r="AI503" s="108"/>
      <c r="AJ503" s="108"/>
      <c r="AK503" s="108"/>
      <c r="AL503" s="108"/>
      <c r="AM503" s="108"/>
      <c r="AN503" s="108"/>
      <c r="AO503" s="108"/>
      <c r="AP503" s="108"/>
      <c r="AQ503" s="108"/>
      <c r="AR503" s="108"/>
      <c r="AS503" s="108"/>
      <c r="AT503" s="108"/>
      <c r="AU503" s="108"/>
      <c r="AV503" s="108"/>
      <c r="AW503" s="108"/>
      <c r="AX503" s="108"/>
      <c r="AY503" s="108"/>
      <c r="AZ503" s="108"/>
      <c r="BA503" s="108"/>
      <c r="BB503" s="108"/>
      <c r="BC503" s="108"/>
      <c r="BD503" s="108"/>
      <c r="BE503" s="108"/>
      <c r="BF503" s="108"/>
      <c r="BG503" s="108"/>
      <c r="BH503" s="108"/>
      <c r="BI503" s="108"/>
      <c r="BJ503" s="108"/>
      <c r="BK503" s="108"/>
      <c r="BL503" s="108"/>
      <c r="BM503" s="108"/>
      <c r="BN503" s="108"/>
      <c r="BO503" s="108"/>
      <c r="BP503" s="108"/>
      <c r="BQ503" s="108"/>
      <c r="BR503" s="108"/>
      <c r="BS503" s="108"/>
      <c r="BT503" s="108"/>
      <c r="BU503" s="108"/>
      <c r="BV503" s="108"/>
      <c r="BW503" s="108"/>
      <c r="BX503" s="108"/>
      <c r="BY503" s="108"/>
      <c r="BZ503" s="108"/>
      <c r="CA503" s="108"/>
      <c r="CB503" s="108"/>
      <c r="CC503" s="108"/>
      <c r="CD503" s="108"/>
    </row>
    <row r="504" spans="1:82">
      <c r="A504" s="47" t="s">
        <v>194</v>
      </c>
      <c r="B504" s="47"/>
      <c r="C504" s="58">
        <v>109772071.17355858</v>
      </c>
      <c r="D504" s="58">
        <v>107988568.74472423</v>
      </c>
      <c r="E504" s="58">
        <v>107959269.55669467</v>
      </c>
      <c r="F504" s="58">
        <v>108147516.4203375</v>
      </c>
      <c r="G504" s="58">
        <v>107860429.65982434</v>
      </c>
      <c r="H504" s="58">
        <v>107987059.34204039</v>
      </c>
      <c r="I504" s="108"/>
      <c r="J504" s="108"/>
      <c r="K504" s="108"/>
      <c r="L504" s="108"/>
      <c r="M504" s="108"/>
      <c r="N504" s="108"/>
      <c r="O504" s="108"/>
      <c r="P504" s="108"/>
      <c r="Q504" s="108"/>
      <c r="R504" s="108"/>
      <c r="S504" s="108"/>
      <c r="T504" s="108"/>
      <c r="U504" s="108"/>
      <c r="V504" s="108"/>
      <c r="W504" s="108"/>
      <c r="X504" s="108"/>
      <c r="Y504" s="108"/>
      <c r="Z504" s="108"/>
      <c r="AA504" s="108"/>
      <c r="AB504" s="108"/>
      <c r="AC504" s="108"/>
      <c r="AD504" s="108"/>
      <c r="AE504" s="108"/>
      <c r="AF504" s="108"/>
      <c r="AG504" s="108"/>
      <c r="AH504" s="108"/>
      <c r="AI504" s="108"/>
      <c r="AJ504" s="108"/>
      <c r="AK504" s="108"/>
      <c r="AL504" s="108"/>
      <c r="AM504" s="108"/>
      <c r="AN504" s="108"/>
      <c r="AO504" s="108"/>
      <c r="AP504" s="108"/>
      <c r="AQ504" s="108"/>
      <c r="AR504" s="108"/>
      <c r="AS504" s="108"/>
      <c r="AT504" s="108"/>
      <c r="AU504" s="108"/>
      <c r="AV504" s="108"/>
      <c r="AW504" s="108"/>
      <c r="AX504" s="108"/>
      <c r="AY504" s="108"/>
      <c r="AZ504" s="108"/>
      <c r="BA504" s="108"/>
      <c r="BB504" s="108"/>
      <c r="BC504" s="108"/>
      <c r="BD504" s="108"/>
      <c r="BE504" s="108"/>
      <c r="BF504" s="108"/>
      <c r="BG504" s="108"/>
      <c r="BH504" s="108"/>
      <c r="BI504" s="108"/>
      <c r="BJ504" s="108"/>
      <c r="BK504" s="108"/>
      <c r="BL504" s="108"/>
      <c r="BM504" s="108"/>
      <c r="BN504" s="108"/>
      <c r="BO504" s="108"/>
      <c r="BP504" s="108"/>
      <c r="BQ504" s="108"/>
      <c r="BR504" s="108"/>
      <c r="BS504" s="108"/>
      <c r="BT504" s="108"/>
      <c r="BU504" s="108"/>
      <c r="BV504" s="108"/>
      <c r="BW504" s="108"/>
      <c r="BX504" s="108"/>
      <c r="BY504" s="108"/>
      <c r="BZ504" s="108"/>
      <c r="CA504" s="108"/>
      <c r="CB504" s="108"/>
      <c r="CC504" s="108"/>
      <c r="CD504" s="108"/>
    </row>
    <row r="505" spans="1:82">
      <c r="A505" s="47" t="s">
        <v>196</v>
      </c>
      <c r="B505" s="47"/>
      <c r="C505" s="67">
        <v>149.7362076987331</v>
      </c>
      <c r="D505" s="67">
        <v>142.84886457386591</v>
      </c>
      <c r="E505" s="67">
        <v>139.96605846523249</v>
      </c>
      <c r="F505" s="67">
        <v>138.20413095012688</v>
      </c>
      <c r="G505" s="67">
        <v>144.17816469840054</v>
      </c>
      <c r="H505" s="67">
        <v>149.05482266835577</v>
      </c>
      <c r="I505" s="108"/>
      <c r="J505" s="108"/>
      <c r="K505" s="108"/>
      <c r="L505" s="108"/>
      <c r="M505" s="108"/>
      <c r="N505" s="108"/>
      <c r="O505" s="108"/>
      <c r="P505" s="108"/>
      <c r="Q505" s="108"/>
      <c r="R505" s="108"/>
      <c r="S505" s="108"/>
      <c r="T505" s="108"/>
      <c r="U505" s="108"/>
      <c r="V505" s="108"/>
      <c r="W505" s="108"/>
      <c r="X505" s="108"/>
      <c r="Y505" s="108"/>
      <c r="Z505" s="108"/>
      <c r="AA505" s="108"/>
      <c r="AB505" s="108"/>
      <c r="AC505" s="108"/>
      <c r="AD505" s="108"/>
      <c r="AE505" s="108"/>
      <c r="AF505" s="108"/>
      <c r="AG505" s="108"/>
      <c r="AH505" s="108"/>
      <c r="AI505" s="108"/>
      <c r="AJ505" s="108"/>
      <c r="AK505" s="108"/>
      <c r="AL505" s="108"/>
      <c r="AM505" s="108"/>
      <c r="AN505" s="108"/>
      <c r="AO505" s="108"/>
      <c r="AP505" s="108"/>
      <c r="AQ505" s="108"/>
      <c r="AR505" s="108"/>
      <c r="AS505" s="108"/>
      <c r="AT505" s="108"/>
      <c r="AU505" s="108"/>
      <c r="AV505" s="108"/>
      <c r="AW505" s="108"/>
      <c r="AX505" s="108"/>
      <c r="AY505" s="108"/>
      <c r="AZ505" s="108"/>
      <c r="BA505" s="108"/>
      <c r="BB505" s="108"/>
      <c r="BC505" s="108"/>
      <c r="BD505" s="108"/>
      <c r="BE505" s="108"/>
      <c r="BF505" s="108"/>
      <c r="BG505" s="108"/>
      <c r="BH505" s="108"/>
      <c r="BI505" s="108"/>
      <c r="BJ505" s="108"/>
      <c r="BK505" s="108"/>
      <c r="BL505" s="108"/>
      <c r="BM505" s="108"/>
      <c r="BN505" s="108"/>
      <c r="BO505" s="108"/>
      <c r="BP505" s="108"/>
      <c r="BQ505" s="108"/>
      <c r="BR505" s="108"/>
      <c r="BS505" s="108"/>
      <c r="BT505" s="108"/>
      <c r="BU505" s="108"/>
      <c r="BV505" s="108"/>
      <c r="BW505" s="108"/>
      <c r="BX505" s="108"/>
      <c r="BY505" s="108"/>
      <c r="BZ505" s="108"/>
      <c r="CA505" s="108"/>
      <c r="CB505" s="108"/>
      <c r="CC505" s="108"/>
      <c r="CD505" s="108"/>
    </row>
    <row r="506" spans="1:82">
      <c r="A506" s="47" t="s">
        <v>101</v>
      </c>
      <c r="B506" s="47"/>
      <c r="C506" s="59">
        <v>10561047.777529225</v>
      </c>
      <c r="D506" s="59">
        <v>10729770.76050383</v>
      </c>
      <c r="E506" s="59">
        <v>10729770.76050383</v>
      </c>
      <c r="F506" s="59">
        <v>10734725.060064675</v>
      </c>
      <c r="G506" s="59">
        <v>10814959.6460931</v>
      </c>
      <c r="H506" s="59">
        <v>10901915.622743672</v>
      </c>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8"/>
      <c r="AY506" s="108"/>
      <c r="AZ506" s="108"/>
      <c r="BA506" s="108"/>
      <c r="BB506" s="108"/>
      <c r="BC506" s="108"/>
      <c r="BD506" s="108"/>
      <c r="BE506" s="108"/>
      <c r="BF506" s="108"/>
      <c r="BG506" s="108"/>
      <c r="BH506" s="108"/>
      <c r="BI506" s="108"/>
      <c r="BJ506" s="108"/>
      <c r="BK506" s="108"/>
      <c r="BL506" s="108"/>
      <c r="BM506" s="108"/>
      <c r="BN506" s="108"/>
      <c r="BO506" s="108"/>
      <c r="BP506" s="108"/>
      <c r="BQ506" s="108"/>
      <c r="BR506" s="108"/>
      <c r="BS506" s="108"/>
      <c r="BT506" s="108"/>
      <c r="BU506" s="108"/>
      <c r="BV506" s="108"/>
      <c r="BW506" s="108"/>
      <c r="BX506" s="108"/>
      <c r="BY506" s="108"/>
      <c r="BZ506" s="108"/>
      <c r="CA506" s="108"/>
      <c r="CB506" s="108"/>
      <c r="CC506" s="108"/>
      <c r="CD506" s="108"/>
    </row>
    <row r="507" spans="1:82">
      <c r="A507" s="47" t="s">
        <v>197</v>
      </c>
      <c r="B507" s="47"/>
      <c r="C507" s="59">
        <v>84408057.655625001</v>
      </c>
      <c r="D507" s="59">
        <v>82553257.701295018</v>
      </c>
      <c r="E507" s="59">
        <v>82553257.701295018</v>
      </c>
      <c r="F507" s="59">
        <v>82454540.188113824</v>
      </c>
      <c r="G507" s="59">
        <v>81378588.581155047</v>
      </c>
      <c r="H507" s="59">
        <v>83276166.445838779</v>
      </c>
      <c r="I507" s="108"/>
      <c r="J507" s="108"/>
      <c r="K507" s="108"/>
      <c r="L507" s="108"/>
      <c r="M507" s="108"/>
      <c r="N507" s="108"/>
      <c r="O507" s="108"/>
      <c r="P507" s="108"/>
      <c r="Q507" s="108"/>
      <c r="R507" s="108"/>
      <c r="S507" s="108"/>
      <c r="T507" s="108"/>
      <c r="U507" s="108"/>
      <c r="V507" s="108"/>
      <c r="W507" s="108"/>
      <c r="X507" s="108"/>
      <c r="Y507" s="108"/>
      <c r="Z507" s="108"/>
      <c r="AA507" s="108"/>
      <c r="AB507" s="108"/>
      <c r="AC507" s="108"/>
      <c r="AD507" s="108"/>
      <c r="AE507" s="108"/>
      <c r="AF507" s="108"/>
      <c r="AG507" s="108"/>
      <c r="AH507" s="108"/>
      <c r="AI507" s="108"/>
      <c r="AJ507" s="108"/>
      <c r="AK507" s="108"/>
      <c r="AL507" s="108"/>
      <c r="AM507" s="108"/>
      <c r="AN507" s="108"/>
      <c r="AO507" s="108"/>
      <c r="AP507" s="108"/>
      <c r="AQ507" s="108"/>
      <c r="AR507" s="108"/>
      <c r="AS507" s="108"/>
      <c r="AT507" s="108"/>
      <c r="AU507" s="108"/>
      <c r="AV507" s="108"/>
      <c r="AW507" s="108"/>
      <c r="AX507" s="108"/>
      <c r="AY507" s="108"/>
      <c r="AZ507" s="108"/>
      <c r="BA507" s="108"/>
      <c r="BB507" s="108"/>
      <c r="BC507" s="108"/>
      <c r="BD507" s="108"/>
      <c r="BE507" s="108"/>
      <c r="BF507" s="108"/>
      <c r="BG507" s="108"/>
      <c r="BH507" s="108"/>
      <c r="BI507" s="108"/>
      <c r="BJ507" s="108"/>
      <c r="BK507" s="108"/>
      <c r="BL507" s="108"/>
      <c r="BM507" s="108"/>
      <c r="BN507" s="108"/>
      <c r="BO507" s="108"/>
      <c r="BP507" s="108"/>
      <c r="BQ507" s="108"/>
      <c r="BR507" s="108"/>
      <c r="BS507" s="108"/>
      <c r="BT507" s="108"/>
      <c r="BU507" s="108"/>
      <c r="BV507" s="108"/>
      <c r="BW507" s="108"/>
      <c r="BX507" s="108"/>
      <c r="BY507" s="108"/>
      <c r="BZ507" s="108"/>
      <c r="CA507" s="108"/>
      <c r="CB507" s="108"/>
      <c r="CC507" s="108"/>
      <c r="CD507" s="108"/>
    </row>
    <row r="508" spans="1:82">
      <c r="A508" s="47"/>
      <c r="B508" s="47"/>
      <c r="C508" s="68"/>
      <c r="D508" s="68"/>
      <c r="E508" s="68"/>
      <c r="F508" s="68"/>
      <c r="G508" s="68"/>
      <c r="H508" s="68"/>
      <c r="I508" s="108"/>
      <c r="J508" s="108"/>
      <c r="K508" s="108"/>
      <c r="L508" s="108"/>
      <c r="M508" s="108"/>
      <c r="N508" s="108"/>
      <c r="O508" s="108"/>
      <c r="P508" s="108"/>
      <c r="Q508" s="108"/>
      <c r="R508" s="108"/>
      <c r="S508" s="108"/>
      <c r="T508" s="108"/>
      <c r="U508" s="108"/>
      <c r="V508" s="108"/>
      <c r="W508" s="108"/>
      <c r="X508" s="108"/>
      <c r="Y508" s="108"/>
      <c r="Z508" s="108"/>
      <c r="AA508" s="108"/>
      <c r="AB508" s="108"/>
      <c r="AC508" s="108"/>
      <c r="AD508" s="108"/>
      <c r="AE508" s="108"/>
      <c r="AF508" s="108"/>
      <c r="AG508" s="108"/>
      <c r="AH508" s="108"/>
      <c r="AI508" s="108"/>
      <c r="AJ508" s="108"/>
      <c r="AK508" s="108"/>
      <c r="AL508" s="108"/>
      <c r="AM508" s="108"/>
      <c r="AN508" s="108"/>
      <c r="AO508" s="108"/>
      <c r="AP508" s="108"/>
      <c r="AQ508" s="108"/>
      <c r="AR508" s="108"/>
      <c r="AS508" s="108"/>
      <c r="AT508" s="108"/>
      <c r="AU508" s="108"/>
      <c r="AV508" s="108"/>
      <c r="AW508" s="108"/>
      <c r="AX508" s="108"/>
      <c r="AY508" s="108"/>
      <c r="AZ508" s="108"/>
      <c r="BA508" s="108"/>
      <c r="BB508" s="108"/>
      <c r="BC508" s="108"/>
      <c r="BD508" s="108"/>
      <c r="BE508" s="108"/>
      <c r="BF508" s="108"/>
      <c r="BG508" s="108"/>
      <c r="BH508" s="108"/>
      <c r="BI508" s="108"/>
      <c r="BJ508" s="108"/>
      <c r="BK508" s="108"/>
      <c r="BL508" s="108"/>
      <c r="BM508" s="108"/>
      <c r="BN508" s="108"/>
      <c r="BO508" s="108"/>
      <c r="BP508" s="108"/>
      <c r="BQ508" s="108"/>
      <c r="BR508" s="108"/>
      <c r="BS508" s="108"/>
      <c r="BT508" s="108"/>
      <c r="BU508" s="108"/>
      <c r="BV508" s="108"/>
      <c r="BW508" s="108"/>
      <c r="BX508" s="108"/>
      <c r="BY508" s="108"/>
      <c r="BZ508" s="108"/>
      <c r="CA508" s="108"/>
      <c r="CB508" s="108"/>
      <c r="CC508" s="108"/>
      <c r="CD508" s="108"/>
    </row>
    <row r="509" spans="1:82">
      <c r="A509" s="339" t="s">
        <v>9</v>
      </c>
      <c r="B509" s="339"/>
      <c r="C509" s="341" t="s">
        <v>421</v>
      </c>
      <c r="D509" s="341" t="s">
        <v>396</v>
      </c>
      <c r="E509" s="341" t="s">
        <v>397</v>
      </c>
      <c r="F509" s="341" t="s">
        <v>360</v>
      </c>
      <c r="G509" s="341" t="s">
        <v>347</v>
      </c>
      <c r="H509" s="341" t="s">
        <v>292</v>
      </c>
      <c r="I509" s="108"/>
      <c r="J509" s="108"/>
      <c r="K509" s="108"/>
      <c r="L509" s="108"/>
      <c r="M509" s="108"/>
      <c r="N509" s="108"/>
      <c r="O509" s="108"/>
      <c r="P509" s="108"/>
      <c r="Q509" s="108"/>
      <c r="R509" s="108"/>
      <c r="S509" s="108"/>
      <c r="T509" s="108"/>
      <c r="U509" s="108"/>
      <c r="V509" s="108"/>
      <c r="W509" s="108"/>
      <c r="X509" s="108"/>
      <c r="Y509" s="108"/>
      <c r="Z509" s="108"/>
      <c r="AA509" s="108"/>
      <c r="AB509" s="108"/>
      <c r="AC509" s="108"/>
      <c r="AD509" s="108"/>
      <c r="AE509" s="108"/>
      <c r="AF509" s="108"/>
      <c r="AG509" s="108"/>
      <c r="AH509" s="108"/>
      <c r="AI509" s="108"/>
      <c r="AJ509" s="108"/>
      <c r="AK509" s="108"/>
      <c r="AL509" s="108"/>
      <c r="AM509" s="108"/>
      <c r="AN509" s="108"/>
      <c r="AO509" s="108"/>
      <c r="AP509" s="108"/>
      <c r="AQ509" s="108"/>
      <c r="AR509" s="108"/>
      <c r="AS509" s="108"/>
      <c r="AT509" s="108"/>
      <c r="AU509" s="108"/>
      <c r="AV509" s="108"/>
      <c r="AW509" s="108"/>
      <c r="AX509" s="108"/>
      <c r="AY509" s="108"/>
      <c r="AZ509" s="108"/>
      <c r="BA509" s="108"/>
      <c r="BB509" s="108"/>
      <c r="BC509" s="108"/>
      <c r="BD509" s="108"/>
      <c r="BE509" s="108"/>
      <c r="BF509" s="108"/>
      <c r="BG509" s="108"/>
      <c r="BH509" s="108"/>
      <c r="BI509" s="108"/>
      <c r="BJ509" s="108"/>
      <c r="BK509" s="108"/>
      <c r="BL509" s="108"/>
      <c r="BM509" s="108"/>
      <c r="BN509" s="108"/>
      <c r="BO509" s="108"/>
      <c r="BP509" s="108"/>
      <c r="BQ509" s="108"/>
      <c r="BR509" s="108"/>
      <c r="BS509" s="108"/>
      <c r="BT509" s="108"/>
      <c r="BU509" s="108"/>
      <c r="BV509" s="108"/>
      <c r="BW509" s="108"/>
      <c r="BX509" s="108"/>
      <c r="BY509" s="108"/>
      <c r="BZ509" s="108"/>
      <c r="CA509" s="108"/>
      <c r="CB509" s="108"/>
      <c r="CC509" s="108"/>
      <c r="CD509" s="108"/>
    </row>
    <row r="510" spans="1:82">
      <c r="A510" s="351" t="s">
        <v>210</v>
      </c>
      <c r="B510" s="343"/>
      <c r="C510" s="346"/>
      <c r="D510" s="346"/>
      <c r="E510" s="346"/>
      <c r="F510" s="346"/>
      <c r="G510" s="346"/>
      <c r="H510" s="346"/>
      <c r="I510" s="108"/>
      <c r="J510" s="108"/>
      <c r="K510" s="108"/>
      <c r="L510" s="108"/>
      <c r="M510" s="108"/>
      <c r="N510" s="108"/>
      <c r="O510" s="108"/>
      <c r="P510" s="108"/>
      <c r="Q510" s="108"/>
      <c r="R510" s="108"/>
      <c r="S510" s="108"/>
      <c r="T510" s="108"/>
      <c r="U510" s="108"/>
      <c r="V510" s="108"/>
      <c r="W510" s="108"/>
      <c r="X510" s="108"/>
      <c r="Y510" s="108"/>
      <c r="Z510" s="108"/>
      <c r="AA510" s="108"/>
      <c r="AB510" s="108"/>
      <c r="AC510" s="108"/>
      <c r="AD510" s="108"/>
      <c r="AE510" s="108"/>
      <c r="AF510" s="108"/>
      <c r="AG510" s="108"/>
      <c r="AH510" s="108"/>
      <c r="AI510" s="108"/>
      <c r="AJ510" s="108"/>
      <c r="AK510" s="108"/>
      <c r="AL510" s="108"/>
      <c r="AM510" s="108"/>
      <c r="AN510" s="108"/>
      <c r="AO510" s="108"/>
      <c r="AP510" s="108"/>
      <c r="AQ510" s="108"/>
      <c r="AR510" s="108"/>
      <c r="AS510" s="108"/>
      <c r="AT510" s="108"/>
      <c r="AU510" s="108"/>
      <c r="AV510" s="108"/>
      <c r="AW510" s="108"/>
      <c r="AX510" s="108"/>
      <c r="AY510" s="108"/>
      <c r="AZ510" s="108"/>
      <c r="BA510" s="108"/>
      <c r="BB510" s="108"/>
      <c r="BC510" s="108"/>
      <c r="BD510" s="108"/>
      <c r="BE510" s="108"/>
      <c r="BF510" s="108"/>
      <c r="BG510" s="108"/>
      <c r="BH510" s="108"/>
      <c r="BI510" s="108"/>
      <c r="BJ510" s="108"/>
      <c r="BK510" s="108"/>
      <c r="BL510" s="108"/>
      <c r="BM510" s="108"/>
      <c r="BN510" s="108"/>
      <c r="BO510" s="108"/>
      <c r="BP510" s="108"/>
      <c r="BQ510" s="108"/>
      <c r="BR510" s="108"/>
      <c r="BS510" s="108"/>
      <c r="BT510" s="108"/>
      <c r="BU510" s="108"/>
      <c r="BV510" s="108"/>
      <c r="BW510" s="108"/>
      <c r="BX510" s="108"/>
      <c r="BY510" s="108"/>
      <c r="BZ510" s="108"/>
      <c r="CA510" s="108"/>
      <c r="CB510" s="108"/>
      <c r="CC510" s="108"/>
      <c r="CD510" s="108"/>
    </row>
    <row r="511" spans="1:82">
      <c r="A511" s="53" t="s">
        <v>32</v>
      </c>
      <c r="B511" s="53"/>
      <c r="C511" s="61">
        <v>741871.60613079602</v>
      </c>
      <c r="D511" s="61">
        <v>3254480.386665279</v>
      </c>
      <c r="E511" s="61">
        <v>852757.72281436401</v>
      </c>
      <c r="F511" s="61">
        <v>770684.01791265002</v>
      </c>
      <c r="G511" s="61">
        <v>791201.89325431199</v>
      </c>
      <c r="H511" s="61">
        <v>839836.75268395303</v>
      </c>
      <c r="I511" s="108"/>
      <c r="J511" s="108"/>
      <c r="K511" s="108"/>
      <c r="L511" s="108"/>
      <c r="M511" s="108"/>
      <c r="N511" s="108"/>
      <c r="O511" s="108"/>
      <c r="P511" s="108"/>
      <c r="Q511" s="108"/>
      <c r="R511" s="108"/>
      <c r="S511" s="108"/>
      <c r="T511" s="108"/>
      <c r="U511" s="108"/>
      <c r="V511" s="108"/>
      <c r="W511" s="108"/>
      <c r="X511" s="108"/>
      <c r="Y511" s="108"/>
      <c r="Z511" s="108"/>
      <c r="AA511" s="108"/>
      <c r="AB511" s="108"/>
      <c r="AC511" s="108"/>
      <c r="AD511" s="108"/>
      <c r="AE511" s="108"/>
      <c r="AF511" s="108"/>
      <c r="AG511" s="108"/>
      <c r="AH511" s="108"/>
      <c r="AI511" s="108"/>
      <c r="AJ511" s="108"/>
      <c r="AK511" s="108"/>
      <c r="AL511" s="108"/>
      <c r="AM511" s="108"/>
      <c r="AN511" s="108"/>
      <c r="AO511" s="108"/>
      <c r="AP511" s="108"/>
      <c r="AQ511" s="108"/>
      <c r="AR511" s="108"/>
      <c r="AS511" s="108"/>
      <c r="AT511" s="108"/>
      <c r="AU511" s="108"/>
      <c r="AV511" s="108"/>
      <c r="AW511" s="108"/>
      <c r="AX511" s="108"/>
      <c r="AY511" s="108"/>
      <c r="AZ511" s="108"/>
      <c r="BA511" s="108"/>
      <c r="BB511" s="108"/>
      <c r="BC511" s="108"/>
      <c r="BD511" s="108"/>
      <c r="BE511" s="108"/>
      <c r="BF511" s="108"/>
      <c r="BG511" s="108"/>
      <c r="BH511" s="108"/>
      <c r="BI511" s="108"/>
      <c r="BJ511" s="108"/>
      <c r="BK511" s="108"/>
      <c r="BL511" s="108"/>
      <c r="BM511" s="108"/>
      <c r="BN511" s="108"/>
      <c r="BO511" s="108"/>
      <c r="BP511" s="108"/>
      <c r="BQ511" s="108"/>
      <c r="BR511" s="108"/>
      <c r="BS511" s="108"/>
      <c r="BT511" s="108"/>
      <c r="BU511" s="108"/>
      <c r="BV511" s="108"/>
      <c r="BW511" s="108"/>
      <c r="BX511" s="108"/>
      <c r="BY511" s="108"/>
      <c r="BZ511" s="108"/>
      <c r="CA511" s="108"/>
      <c r="CB511" s="108"/>
      <c r="CC511" s="108"/>
      <c r="CD511" s="108"/>
    </row>
    <row r="512" spans="1:82">
      <c r="A512" s="55" t="s">
        <v>33</v>
      </c>
      <c r="B512" s="55"/>
      <c r="C512" s="63">
        <v>-419515.47761479899</v>
      </c>
      <c r="D512" s="63">
        <v>-1625777.679650272</v>
      </c>
      <c r="E512" s="63">
        <v>-412761.65259753302</v>
      </c>
      <c r="F512" s="63">
        <v>-402635.47774394398</v>
      </c>
      <c r="G512" s="63">
        <v>-396535.20485543302</v>
      </c>
      <c r="H512" s="63">
        <v>-413845.34445336199</v>
      </c>
      <c r="I512" s="108"/>
      <c r="J512" s="108"/>
      <c r="K512" s="108"/>
      <c r="L512" s="108"/>
      <c r="M512" s="108"/>
      <c r="N512" s="108"/>
      <c r="O512" s="108"/>
      <c r="P512" s="108"/>
      <c r="Q512" s="108"/>
      <c r="R512" s="108"/>
      <c r="S512" s="108"/>
      <c r="T512" s="108"/>
      <c r="U512" s="108"/>
      <c r="V512" s="108"/>
      <c r="W512" s="108"/>
      <c r="X512" s="108"/>
      <c r="Y512" s="108"/>
      <c r="Z512" s="108"/>
      <c r="AA512" s="108"/>
      <c r="AB512" s="108"/>
      <c r="AC512" s="108"/>
      <c r="AD512" s="108"/>
      <c r="AE512" s="108"/>
      <c r="AF512" s="108"/>
      <c r="AG512" s="108"/>
      <c r="AH512" s="108"/>
      <c r="AI512" s="108"/>
      <c r="AJ512" s="108"/>
      <c r="AK512" s="108"/>
      <c r="AL512" s="108"/>
      <c r="AM512" s="108"/>
      <c r="AN512" s="108"/>
      <c r="AO512" s="108"/>
      <c r="AP512" s="108"/>
      <c r="AQ512" s="108"/>
      <c r="AR512" s="108"/>
      <c r="AS512" s="108"/>
      <c r="AT512" s="108"/>
      <c r="AU512" s="108"/>
      <c r="AV512" s="108"/>
      <c r="AW512" s="108"/>
      <c r="AX512" s="108"/>
      <c r="AY512" s="108"/>
      <c r="AZ512" s="108"/>
      <c r="BA512" s="108"/>
      <c r="BB512" s="108"/>
      <c r="BC512" s="108"/>
      <c r="BD512" s="108"/>
      <c r="BE512" s="108"/>
      <c r="BF512" s="108"/>
      <c r="BG512" s="108"/>
      <c r="BH512" s="108"/>
      <c r="BI512" s="108"/>
      <c r="BJ512" s="108"/>
      <c r="BK512" s="108"/>
      <c r="BL512" s="108"/>
      <c r="BM512" s="108"/>
      <c r="BN512" s="108"/>
      <c r="BO512" s="108"/>
      <c r="BP512" s="108"/>
      <c r="BQ512" s="108"/>
      <c r="BR512" s="108"/>
      <c r="BS512" s="108"/>
      <c r="BT512" s="108"/>
      <c r="BU512" s="108"/>
      <c r="BV512" s="108"/>
      <c r="BW512" s="108"/>
      <c r="BX512" s="108"/>
      <c r="BY512" s="108"/>
      <c r="BZ512" s="108"/>
      <c r="CA512" s="108"/>
      <c r="CB512" s="108"/>
      <c r="CC512" s="108"/>
      <c r="CD512" s="108"/>
    </row>
    <row r="513" spans="1:82">
      <c r="A513" s="53" t="s">
        <v>34</v>
      </c>
      <c r="B513" s="53"/>
      <c r="C513" s="61">
        <v>322356.12851599703</v>
      </c>
      <c r="D513" s="61">
        <v>1628702.707015007</v>
      </c>
      <c r="E513" s="61">
        <v>439996.07021683099</v>
      </c>
      <c r="F513" s="61">
        <v>368048.54016870598</v>
      </c>
      <c r="G513" s="61">
        <v>394666.68839887902</v>
      </c>
      <c r="H513" s="61">
        <v>425991.40823059098</v>
      </c>
      <c r="I513" s="108"/>
      <c r="J513" s="108"/>
      <c r="K513" s="108"/>
      <c r="L513" s="108"/>
      <c r="M513" s="108"/>
      <c r="N513" s="108"/>
      <c r="O513" s="108"/>
      <c r="P513" s="108"/>
      <c r="Q513" s="108"/>
      <c r="R513" s="108"/>
      <c r="S513" s="108"/>
      <c r="T513" s="108"/>
      <c r="U513" s="108"/>
      <c r="V513" s="108"/>
      <c r="W513" s="108"/>
      <c r="X513" s="108"/>
      <c r="Y513" s="108"/>
      <c r="Z513" s="108"/>
      <c r="AA513" s="108"/>
      <c r="AB513" s="108"/>
      <c r="AC513" s="108"/>
      <c r="AD513" s="108"/>
      <c r="AE513" s="108"/>
      <c r="AF513" s="108"/>
      <c r="AG513" s="108"/>
      <c r="AH513" s="108"/>
      <c r="AI513" s="108"/>
      <c r="AJ513" s="108"/>
      <c r="AK513" s="108"/>
      <c r="AL513" s="108"/>
      <c r="AM513" s="108"/>
      <c r="AN513" s="108"/>
      <c r="AO513" s="108"/>
      <c r="AP513" s="108"/>
      <c r="AQ513" s="108"/>
      <c r="AR513" s="108"/>
      <c r="AS513" s="108"/>
      <c r="AT513" s="108"/>
      <c r="AU513" s="108"/>
      <c r="AV513" s="108"/>
      <c r="AW513" s="108"/>
      <c r="AX513" s="108"/>
      <c r="AY513" s="108"/>
      <c r="AZ513" s="108"/>
      <c r="BA513" s="108"/>
      <c r="BB513" s="108"/>
      <c r="BC513" s="108"/>
      <c r="BD513" s="108"/>
      <c r="BE513" s="108"/>
      <c r="BF513" s="108"/>
      <c r="BG513" s="108"/>
      <c r="BH513" s="108"/>
      <c r="BI513" s="108"/>
      <c r="BJ513" s="108"/>
      <c r="BK513" s="108"/>
      <c r="BL513" s="108"/>
      <c r="BM513" s="108"/>
      <c r="BN513" s="108"/>
      <c r="BO513" s="108"/>
      <c r="BP513" s="108"/>
      <c r="BQ513" s="108"/>
      <c r="BR513" s="108"/>
      <c r="BS513" s="108"/>
      <c r="BT513" s="108"/>
      <c r="BU513" s="108"/>
      <c r="BV513" s="108"/>
      <c r="BW513" s="108"/>
      <c r="BX513" s="108"/>
      <c r="BY513" s="108"/>
      <c r="BZ513" s="108"/>
      <c r="CA513" s="108"/>
      <c r="CB513" s="108"/>
      <c r="CC513" s="108"/>
      <c r="CD513" s="108"/>
    </row>
    <row r="514" spans="1:82">
      <c r="A514" s="47" t="s">
        <v>152</v>
      </c>
      <c r="B514" s="55"/>
      <c r="C514" s="63">
        <v>-44805.319289332998</v>
      </c>
      <c r="D514" s="63">
        <v>-194316.36890259199</v>
      </c>
      <c r="E514" s="63">
        <v>-44482.248455462999</v>
      </c>
      <c r="F514" s="63">
        <v>-47455.485877594001</v>
      </c>
      <c r="G514" s="63">
        <v>-44970.075475723002</v>
      </c>
      <c r="H514" s="63">
        <v>-57408.559093812</v>
      </c>
      <c r="I514" s="108"/>
      <c r="J514" s="108"/>
      <c r="K514" s="108"/>
      <c r="L514" s="108"/>
      <c r="M514" s="108"/>
      <c r="N514" s="108"/>
      <c r="O514" s="108"/>
      <c r="P514" s="108"/>
      <c r="Q514" s="108"/>
      <c r="R514" s="108"/>
      <c r="S514" s="108"/>
      <c r="T514" s="108"/>
      <c r="U514" s="108"/>
      <c r="V514" s="108"/>
      <c r="W514" s="108"/>
      <c r="X514" s="108"/>
      <c r="Y514" s="108"/>
      <c r="Z514" s="108"/>
      <c r="AA514" s="108"/>
      <c r="AB514" s="108"/>
      <c r="AC514" s="108"/>
      <c r="AD514" s="108"/>
      <c r="AE514" s="108"/>
      <c r="AF514" s="108"/>
      <c r="AG514" s="108"/>
      <c r="AH514" s="108"/>
      <c r="AI514" s="108"/>
      <c r="AJ514" s="108"/>
      <c r="AK514" s="108"/>
      <c r="AL514" s="108"/>
      <c r="AM514" s="108"/>
      <c r="AN514" s="108"/>
      <c r="AO514" s="108"/>
      <c r="AP514" s="108"/>
      <c r="AQ514" s="108"/>
      <c r="AR514" s="108"/>
      <c r="AS514" s="108"/>
      <c r="AT514" s="108"/>
      <c r="AU514" s="108"/>
      <c r="AV514" s="108"/>
      <c r="AW514" s="108"/>
      <c r="AX514" s="108"/>
      <c r="AY514" s="108"/>
      <c r="AZ514" s="108"/>
      <c r="BA514" s="108"/>
      <c r="BB514" s="108"/>
      <c r="BC514" s="108"/>
      <c r="BD514" s="108"/>
      <c r="BE514" s="108"/>
      <c r="BF514" s="108"/>
      <c r="BG514" s="108"/>
      <c r="BH514" s="108"/>
      <c r="BI514" s="108"/>
      <c r="BJ514" s="108"/>
      <c r="BK514" s="108"/>
      <c r="BL514" s="108"/>
      <c r="BM514" s="108"/>
      <c r="BN514" s="108"/>
      <c r="BO514" s="108"/>
      <c r="BP514" s="108"/>
      <c r="BQ514" s="108"/>
      <c r="BR514" s="108"/>
      <c r="BS514" s="108"/>
      <c r="BT514" s="108"/>
      <c r="BU514" s="108"/>
      <c r="BV514" s="108"/>
      <c r="BW514" s="108"/>
      <c r="BX514" s="108"/>
      <c r="BY514" s="108"/>
      <c r="BZ514" s="108"/>
      <c r="CA514" s="108"/>
      <c r="CB514" s="108"/>
      <c r="CC514" s="108"/>
      <c r="CD514" s="108"/>
    </row>
    <row r="515" spans="1:82">
      <c r="A515" s="53" t="s">
        <v>36</v>
      </c>
      <c r="B515" s="53"/>
      <c r="C515" s="61">
        <v>277550.80922666402</v>
      </c>
      <c r="D515" s="61">
        <v>1434386.338112415</v>
      </c>
      <c r="E515" s="61">
        <v>395513.82176136802</v>
      </c>
      <c r="F515" s="61">
        <v>320593.054291112</v>
      </c>
      <c r="G515" s="61">
        <v>349696.612923156</v>
      </c>
      <c r="H515" s="61">
        <v>368582.84913677903</v>
      </c>
      <c r="I515" s="108"/>
      <c r="J515" s="108"/>
      <c r="K515" s="108"/>
      <c r="L515" s="108"/>
      <c r="M515" s="108"/>
      <c r="N515" s="108"/>
      <c r="O515" s="108"/>
      <c r="P515" s="108"/>
      <c r="Q515" s="108"/>
      <c r="R515" s="108"/>
      <c r="S515" s="108"/>
      <c r="T515" s="108"/>
      <c r="U515" s="108"/>
      <c r="V515" s="108"/>
      <c r="W515" s="108"/>
      <c r="X515" s="108"/>
      <c r="Y515" s="108"/>
      <c r="Z515" s="108"/>
      <c r="AA515" s="108"/>
      <c r="AB515" s="108"/>
      <c r="AC515" s="108"/>
      <c r="AD515" s="108"/>
      <c r="AE515" s="108"/>
      <c r="AF515" s="108"/>
      <c r="AG515" s="108"/>
      <c r="AH515" s="108"/>
      <c r="AI515" s="108"/>
      <c r="AJ515" s="108"/>
      <c r="AK515" s="108"/>
      <c r="AL515" s="108"/>
      <c r="AM515" s="108"/>
      <c r="AN515" s="108"/>
      <c r="AO515" s="108"/>
      <c r="AP515" s="108"/>
      <c r="AQ515" s="108"/>
      <c r="AR515" s="108"/>
      <c r="AS515" s="108"/>
      <c r="AT515" s="108"/>
      <c r="AU515" s="108"/>
      <c r="AV515" s="108"/>
      <c r="AW515" s="108"/>
      <c r="AX515" s="108"/>
      <c r="AY515" s="108"/>
      <c r="AZ515" s="108"/>
      <c r="BA515" s="108"/>
      <c r="BB515" s="108"/>
      <c r="BC515" s="108"/>
      <c r="BD515" s="108"/>
      <c r="BE515" s="108"/>
      <c r="BF515" s="108"/>
      <c r="BG515" s="108"/>
      <c r="BH515" s="108"/>
      <c r="BI515" s="108"/>
      <c r="BJ515" s="108"/>
      <c r="BK515" s="108"/>
      <c r="BL515" s="108"/>
      <c r="BM515" s="108"/>
      <c r="BN515" s="108"/>
      <c r="BO515" s="108"/>
      <c r="BP515" s="108"/>
      <c r="BQ515" s="108"/>
      <c r="BR515" s="108"/>
      <c r="BS515" s="108"/>
      <c r="BT515" s="108"/>
      <c r="BU515" s="108"/>
      <c r="BV515" s="108"/>
      <c r="BW515" s="108"/>
      <c r="BX515" s="108"/>
      <c r="BY515" s="108"/>
      <c r="BZ515" s="108"/>
      <c r="CA515" s="108"/>
      <c r="CB515" s="108"/>
      <c r="CC515" s="108"/>
      <c r="CD515" s="108"/>
    </row>
    <row r="516" spans="1:82">
      <c r="A516" s="47" t="s">
        <v>81</v>
      </c>
      <c r="B516" s="47"/>
      <c r="C516" s="63">
        <v>780.51682862899997</v>
      </c>
      <c r="D516" s="63">
        <v>3872.5248157790002</v>
      </c>
      <c r="E516" s="63">
        <v>4615.6025656350002</v>
      </c>
      <c r="F516" s="63">
        <v>-229.49494764400001</v>
      </c>
      <c r="G516" s="63">
        <v>-249.81820600099999</v>
      </c>
      <c r="H516" s="63">
        <v>-263.76459621100003</v>
      </c>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8"/>
      <c r="AY516" s="108"/>
      <c r="AZ516" s="108"/>
      <c r="BA516" s="108"/>
      <c r="BB516" s="108"/>
      <c r="BC516" s="108"/>
      <c r="BD516" s="108"/>
      <c r="BE516" s="108"/>
      <c r="BF516" s="108"/>
      <c r="BG516" s="108"/>
      <c r="BH516" s="108"/>
      <c r="BI516" s="108"/>
      <c r="BJ516" s="108"/>
      <c r="BK516" s="108"/>
      <c r="BL516" s="108"/>
      <c r="BM516" s="108"/>
      <c r="BN516" s="108"/>
      <c r="BO516" s="108"/>
      <c r="BP516" s="108"/>
      <c r="BQ516" s="108"/>
      <c r="BR516" s="108"/>
      <c r="BS516" s="108"/>
      <c r="BT516" s="108"/>
      <c r="BU516" s="108"/>
      <c r="BV516" s="108"/>
      <c r="BW516" s="108"/>
      <c r="BX516" s="108"/>
      <c r="BY516" s="108"/>
      <c r="BZ516" s="108"/>
      <c r="CA516" s="108"/>
      <c r="CB516" s="108"/>
      <c r="CC516" s="108"/>
      <c r="CD516" s="108"/>
    </row>
    <row r="517" spans="1:82">
      <c r="A517" s="55" t="s">
        <v>37</v>
      </c>
      <c r="B517" s="55"/>
      <c r="C517" s="63">
        <v>-25004.762293511001</v>
      </c>
      <c r="D517" s="63">
        <v>-107850.198367715</v>
      </c>
      <c r="E517" s="63">
        <v>-24301.341229362999</v>
      </c>
      <c r="F517" s="63">
        <v>-28890.684577353</v>
      </c>
      <c r="G517" s="63">
        <v>-23308.943649733999</v>
      </c>
      <c r="H517" s="63">
        <v>-31349.228911265</v>
      </c>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8"/>
      <c r="AY517" s="108"/>
      <c r="AZ517" s="108"/>
      <c r="BA517" s="108"/>
      <c r="BB517" s="108"/>
      <c r="BC517" s="108"/>
      <c r="BD517" s="108"/>
      <c r="BE517" s="108"/>
      <c r="BF517" s="108"/>
      <c r="BG517" s="108"/>
      <c r="BH517" s="108"/>
      <c r="BI517" s="108"/>
      <c r="BJ517" s="108"/>
      <c r="BK517" s="108"/>
      <c r="BL517" s="108"/>
      <c r="BM517" s="108"/>
      <c r="BN517" s="108"/>
      <c r="BO517" s="108"/>
      <c r="BP517" s="108"/>
      <c r="BQ517" s="108"/>
      <c r="BR517" s="108"/>
      <c r="BS517" s="108"/>
      <c r="BT517" s="108"/>
      <c r="BU517" s="108"/>
      <c r="BV517" s="108"/>
      <c r="BW517" s="108"/>
      <c r="BX517" s="108"/>
      <c r="BY517" s="108"/>
      <c r="BZ517" s="108"/>
      <c r="CA517" s="108"/>
      <c r="CB517" s="108"/>
      <c r="CC517" s="108"/>
      <c r="CD517" s="108"/>
    </row>
    <row r="518" spans="1:82">
      <c r="A518" s="53" t="s">
        <v>38</v>
      </c>
      <c r="B518" s="53"/>
      <c r="C518" s="61">
        <v>253326.56376178199</v>
      </c>
      <c r="D518" s="61">
        <v>1330408.6645604791</v>
      </c>
      <c r="E518" s="61">
        <v>375828.08309764002</v>
      </c>
      <c r="F518" s="61">
        <v>291472.87476611498</v>
      </c>
      <c r="G518" s="61">
        <v>326137.85106742103</v>
      </c>
      <c r="H518" s="61">
        <v>336969.85562930303</v>
      </c>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8"/>
      <c r="AY518" s="108"/>
      <c r="AZ518" s="108"/>
      <c r="BA518" s="108"/>
      <c r="BB518" s="108"/>
      <c r="BC518" s="108"/>
      <c r="BD518" s="108"/>
      <c r="BE518" s="108"/>
      <c r="BF518" s="108"/>
      <c r="BG518" s="108"/>
      <c r="BH518" s="108"/>
      <c r="BI518" s="108"/>
      <c r="BJ518" s="108"/>
      <c r="BK518" s="108"/>
      <c r="BL518" s="108"/>
      <c r="BM518" s="108"/>
      <c r="BN518" s="108"/>
      <c r="BO518" s="108"/>
      <c r="BP518" s="108"/>
      <c r="BQ518" s="108"/>
      <c r="BR518" s="108"/>
      <c r="BS518" s="108"/>
      <c r="BT518" s="108"/>
      <c r="BU518" s="108"/>
      <c r="BV518" s="108"/>
      <c r="BW518" s="108"/>
      <c r="BX518" s="108"/>
      <c r="BY518" s="108"/>
      <c r="BZ518" s="108"/>
      <c r="CA518" s="108"/>
      <c r="CB518" s="108"/>
      <c r="CC518" s="108"/>
      <c r="CD518" s="108"/>
    </row>
    <row r="519" spans="1:82">
      <c r="A519" s="57"/>
      <c r="B519" s="57"/>
      <c r="C519" s="61"/>
      <c r="D519" s="61"/>
      <c r="E519" s="61"/>
      <c r="F519" s="61"/>
      <c r="G519" s="61"/>
      <c r="H519" s="61"/>
      <c r="I519" s="108"/>
      <c r="J519" s="108"/>
      <c r="K519" s="108"/>
      <c r="L519" s="108"/>
      <c r="M519" s="108"/>
      <c r="N519" s="108"/>
      <c r="O519" s="108"/>
      <c r="P519" s="108"/>
      <c r="Q519" s="108"/>
      <c r="R519" s="108"/>
      <c r="S519" s="108"/>
      <c r="T519" s="108"/>
      <c r="U519" s="108"/>
      <c r="V519" s="108"/>
      <c r="W519" s="108"/>
      <c r="X519" s="108"/>
      <c r="Y519" s="108"/>
      <c r="Z519" s="108"/>
      <c r="AA519" s="108"/>
      <c r="AB519" s="108"/>
      <c r="AC519" s="108"/>
      <c r="AD519" s="108"/>
      <c r="AE519" s="108"/>
      <c r="AF519" s="108"/>
      <c r="AG519" s="108"/>
      <c r="AH519" s="108"/>
      <c r="AI519" s="108"/>
      <c r="AJ519" s="108"/>
      <c r="AK519" s="108"/>
      <c r="AL519" s="108"/>
      <c r="AM519" s="108"/>
      <c r="AN519" s="108"/>
      <c r="AO519" s="108"/>
      <c r="AP519" s="108"/>
      <c r="AQ519" s="108"/>
      <c r="AR519" s="108"/>
      <c r="AS519" s="108"/>
      <c r="AT519" s="108"/>
      <c r="AU519" s="108"/>
      <c r="AV519" s="108"/>
      <c r="AW519" s="108"/>
      <c r="AX519" s="108"/>
      <c r="AY519" s="108"/>
      <c r="AZ519" s="108"/>
      <c r="BA519" s="108"/>
      <c r="BB519" s="108"/>
      <c r="BC519" s="108"/>
      <c r="BD519" s="108"/>
      <c r="BE519" s="108"/>
      <c r="BF519" s="108"/>
      <c r="BG519" s="108"/>
      <c r="BH519" s="108"/>
      <c r="BI519" s="108"/>
      <c r="BJ519" s="108"/>
      <c r="BK519" s="108"/>
      <c r="BL519" s="108"/>
      <c r="BM519" s="108"/>
      <c r="BN519" s="108"/>
      <c r="BO519" s="108"/>
      <c r="BP519" s="108"/>
      <c r="BQ519" s="108"/>
      <c r="BR519" s="108"/>
      <c r="BS519" s="108"/>
      <c r="BT519" s="108"/>
      <c r="BU519" s="108"/>
      <c r="BV519" s="108"/>
      <c r="BW519" s="108"/>
      <c r="BX519" s="108"/>
      <c r="BY519" s="108"/>
      <c r="BZ519" s="108"/>
      <c r="CA519" s="108"/>
      <c r="CB519" s="108"/>
      <c r="CC519" s="108"/>
      <c r="CD519" s="108"/>
    </row>
    <row r="520" spans="1:82">
      <c r="A520" s="337" t="s">
        <v>193</v>
      </c>
      <c r="B520" s="338"/>
      <c r="C520" s="340">
        <v>0.56548259044818616</v>
      </c>
      <c r="D520" s="340">
        <v>0.49955061530302658</v>
      </c>
      <c r="E520" s="340">
        <v>0.48403156201891906</v>
      </c>
      <c r="F520" s="340">
        <v>0.52243911692168898</v>
      </c>
      <c r="G520" s="340">
        <v>0.50118080888865713</v>
      </c>
      <c r="H520" s="340">
        <v>0.49276879480541153</v>
      </c>
      <c r="I520" s="108"/>
      <c r="J520" s="108"/>
      <c r="K520" s="108"/>
      <c r="L520" s="108"/>
      <c r="M520" s="108"/>
      <c r="N520" s="108"/>
      <c r="O520" s="108"/>
      <c r="P520" s="108"/>
      <c r="Q520" s="108"/>
      <c r="R520" s="108"/>
      <c r="S520" s="108"/>
      <c r="T520" s="108"/>
      <c r="U520" s="108"/>
      <c r="V520" s="108"/>
      <c r="W520" s="108"/>
      <c r="X520" s="108"/>
      <c r="Y520" s="108"/>
      <c r="Z520" s="108"/>
      <c r="AA520" s="108"/>
      <c r="AB520" s="108"/>
      <c r="AC520" s="108"/>
      <c r="AD520" s="108"/>
      <c r="AE520" s="108"/>
      <c r="AF520" s="108"/>
      <c r="AG520" s="108"/>
      <c r="AH520" s="108"/>
      <c r="AI520" s="108"/>
      <c r="AJ520" s="108"/>
      <c r="AK520" s="108"/>
      <c r="AL520" s="108"/>
      <c r="AM520" s="108"/>
      <c r="AN520" s="108"/>
      <c r="AO520" s="108"/>
      <c r="AP520" s="108"/>
      <c r="AQ520" s="108"/>
      <c r="AR520" s="108"/>
      <c r="AS520" s="108"/>
      <c r="AT520" s="108"/>
      <c r="AU520" s="108"/>
      <c r="AV520" s="108"/>
      <c r="AW520" s="108"/>
      <c r="AX520" s="108"/>
      <c r="AY520" s="108"/>
      <c r="AZ520" s="108"/>
      <c r="BA520" s="108"/>
      <c r="BB520" s="108"/>
      <c r="BC520" s="108"/>
      <c r="BD520" s="108"/>
      <c r="BE520" s="108"/>
      <c r="BF520" s="108"/>
      <c r="BG520" s="108"/>
      <c r="BH520" s="108"/>
      <c r="BI520" s="108"/>
      <c r="BJ520" s="108"/>
      <c r="BK520" s="108"/>
      <c r="BL520" s="108"/>
      <c r="BM520" s="108"/>
      <c r="BN520" s="108"/>
      <c r="BO520" s="108"/>
      <c r="BP520" s="108"/>
      <c r="BQ520" s="108"/>
      <c r="BR520" s="108"/>
      <c r="BS520" s="108"/>
      <c r="BT520" s="108"/>
      <c r="BU520" s="108"/>
      <c r="BV520" s="108"/>
      <c r="BW520" s="108"/>
      <c r="BX520" s="108"/>
      <c r="BY520" s="108"/>
      <c r="BZ520" s="108"/>
      <c r="CA520" s="108"/>
      <c r="CB520" s="108"/>
      <c r="CC520" s="108"/>
      <c r="CD520" s="108"/>
    </row>
    <row r="521" spans="1:82">
      <c r="A521" s="47" t="s">
        <v>101</v>
      </c>
      <c r="B521" s="47"/>
      <c r="C521" s="59">
        <v>7279467.4318371722</v>
      </c>
      <c r="D521" s="59">
        <v>7343811.0657178592</v>
      </c>
      <c r="E521" s="59">
        <v>7343811.0657178592</v>
      </c>
      <c r="F521" s="59">
        <v>7334711.4005439831</v>
      </c>
      <c r="G521" s="59">
        <v>7381330.1570803765</v>
      </c>
      <c r="H521" s="59">
        <v>7466792.7887035897</v>
      </c>
      <c r="I521" s="108"/>
      <c r="J521" s="108"/>
      <c r="K521" s="108"/>
      <c r="L521" s="108"/>
      <c r="M521" s="108"/>
      <c r="N521" s="108"/>
      <c r="O521" s="108"/>
      <c r="P521" s="108"/>
      <c r="Q521" s="108"/>
      <c r="R521" s="108"/>
      <c r="S521" s="108"/>
      <c r="T521" s="108"/>
      <c r="U521" s="108"/>
      <c r="V521" s="108"/>
      <c r="W521" s="108"/>
      <c r="X521" s="108"/>
      <c r="Y521" s="108"/>
      <c r="Z521" s="108"/>
      <c r="AA521" s="108"/>
      <c r="AB521" s="108"/>
      <c r="AC521" s="108"/>
      <c r="AD521" s="108"/>
      <c r="AE521" s="108"/>
      <c r="AF521" s="108"/>
      <c r="AG521" s="108"/>
      <c r="AH521" s="108"/>
      <c r="AI521" s="108"/>
      <c r="AJ521" s="108"/>
      <c r="AK521" s="108"/>
      <c r="AL521" s="108"/>
      <c r="AM521" s="108"/>
      <c r="AN521" s="108"/>
      <c r="AO521" s="108"/>
      <c r="AP521" s="108"/>
      <c r="AQ521" s="108"/>
      <c r="AR521" s="108"/>
      <c r="AS521" s="108"/>
      <c r="AT521" s="108"/>
      <c r="AU521" s="108"/>
      <c r="AV521" s="108"/>
      <c r="AW521" s="108"/>
      <c r="AX521" s="108"/>
      <c r="AY521" s="108"/>
      <c r="AZ521" s="108"/>
      <c r="BA521" s="108"/>
      <c r="BB521" s="108"/>
      <c r="BC521" s="108"/>
      <c r="BD521" s="108"/>
      <c r="BE521" s="108"/>
      <c r="BF521" s="108"/>
      <c r="BG521" s="108"/>
      <c r="BH521" s="108"/>
      <c r="BI521" s="108"/>
      <c r="BJ521" s="108"/>
      <c r="BK521" s="108"/>
      <c r="BL521" s="108"/>
      <c r="BM521" s="108"/>
      <c r="BN521" s="108"/>
      <c r="BO521" s="108"/>
      <c r="BP521" s="108"/>
      <c r="BQ521" s="108"/>
      <c r="BR521" s="108"/>
      <c r="BS521" s="108"/>
      <c r="BT521" s="108"/>
      <c r="BU521" s="108"/>
      <c r="BV521" s="108"/>
      <c r="BW521" s="108"/>
      <c r="BX521" s="108"/>
      <c r="BY521" s="108"/>
      <c r="BZ521" s="108"/>
      <c r="CA521" s="108"/>
      <c r="CB521" s="108"/>
      <c r="CC521" s="108"/>
      <c r="CD521" s="108"/>
    </row>
    <row r="522" spans="1:82">
      <c r="A522" s="47" t="s">
        <v>197</v>
      </c>
      <c r="B522" s="47"/>
      <c r="C522" s="59">
        <v>60104818.845000222</v>
      </c>
      <c r="D522" s="59">
        <v>59678259.564999975</v>
      </c>
      <c r="E522" s="59">
        <v>59678259.564999975</v>
      </c>
      <c r="F522" s="59">
        <v>60459100.100000672</v>
      </c>
      <c r="G522" s="59">
        <v>59486843.402500033</v>
      </c>
      <c r="H522" s="59">
        <v>60177796.281250156</v>
      </c>
      <c r="I522" s="108"/>
      <c r="J522" s="108"/>
      <c r="K522" s="108"/>
      <c r="L522" s="108"/>
      <c r="M522" s="108"/>
      <c r="N522" s="108"/>
      <c r="O522" s="108"/>
      <c r="P522" s="108"/>
      <c r="Q522" s="108"/>
      <c r="R522" s="108"/>
      <c r="S522" s="108"/>
      <c r="T522" s="108"/>
      <c r="U522" s="108"/>
      <c r="V522" s="108"/>
      <c r="W522" s="108"/>
      <c r="X522" s="108"/>
      <c r="Y522" s="108"/>
      <c r="Z522" s="108"/>
      <c r="AA522" s="108"/>
      <c r="AB522" s="108"/>
      <c r="AC522" s="108"/>
      <c r="AD522" s="108"/>
      <c r="AE522" s="108"/>
      <c r="AF522" s="108"/>
      <c r="AG522" s="108"/>
      <c r="AH522" s="108"/>
      <c r="AI522" s="108"/>
      <c r="AJ522" s="108"/>
      <c r="AK522" s="108"/>
      <c r="AL522" s="108"/>
      <c r="AM522" s="108"/>
      <c r="AN522" s="108"/>
      <c r="AO522" s="108"/>
      <c r="AP522" s="108"/>
      <c r="AQ522" s="108"/>
      <c r="AR522" s="108"/>
      <c r="AS522" s="108"/>
      <c r="AT522" s="108"/>
      <c r="AU522" s="108"/>
      <c r="AV522" s="108"/>
      <c r="AW522" s="108"/>
      <c r="AX522" s="108"/>
      <c r="AY522" s="108"/>
      <c r="AZ522" s="108"/>
      <c r="BA522" s="108"/>
      <c r="BB522" s="108"/>
      <c r="BC522" s="108"/>
      <c r="BD522" s="108"/>
      <c r="BE522" s="108"/>
      <c r="BF522" s="108"/>
      <c r="BG522" s="108"/>
      <c r="BH522" s="108"/>
      <c r="BI522" s="108"/>
      <c r="BJ522" s="108"/>
      <c r="BK522" s="108"/>
      <c r="BL522" s="108"/>
      <c r="BM522" s="108"/>
      <c r="BN522" s="108"/>
      <c r="BO522" s="108"/>
      <c r="BP522" s="108"/>
      <c r="BQ522" s="108"/>
      <c r="BR522" s="108"/>
      <c r="BS522" s="108"/>
      <c r="BT522" s="108"/>
      <c r="BU522" s="108"/>
      <c r="BV522" s="108"/>
      <c r="BW522" s="108"/>
      <c r="BX522" s="108"/>
      <c r="BY522" s="108"/>
      <c r="BZ522" s="108"/>
      <c r="CA522" s="108"/>
      <c r="CB522" s="108"/>
      <c r="CC522" s="108"/>
      <c r="CD522" s="108"/>
    </row>
    <row r="523" spans="1:82">
      <c r="A523" s="47" t="s">
        <v>200</v>
      </c>
      <c r="B523" s="47"/>
      <c r="C523" s="58">
        <v>69342623.53203164</v>
      </c>
      <c r="D523" s="58">
        <v>67463214.852261528</v>
      </c>
      <c r="E523" s="58">
        <v>68534070.281097829</v>
      </c>
      <c r="F523" s="58">
        <v>67708981.856654972</v>
      </c>
      <c r="G523" s="58">
        <v>67100504.365802519</v>
      </c>
      <c r="H523" s="58">
        <v>66509302.905490801</v>
      </c>
      <c r="I523" s="108"/>
      <c r="J523" s="108"/>
      <c r="K523" s="108"/>
      <c r="L523" s="108"/>
      <c r="M523" s="108"/>
      <c r="N523" s="108"/>
      <c r="O523" s="108"/>
      <c r="P523" s="108"/>
      <c r="Q523" s="108"/>
      <c r="R523" s="108"/>
      <c r="S523" s="108"/>
      <c r="T523" s="108"/>
      <c r="U523" s="108"/>
      <c r="V523" s="108"/>
      <c r="W523" s="108"/>
      <c r="X523" s="108"/>
      <c r="Y523" s="108"/>
      <c r="Z523" s="108"/>
      <c r="AA523" s="108"/>
      <c r="AB523" s="108"/>
      <c r="AC523" s="108"/>
      <c r="AD523" s="108"/>
      <c r="AE523" s="108"/>
      <c r="AF523" s="108"/>
      <c r="AG523" s="108"/>
      <c r="AH523" s="108"/>
      <c r="AI523" s="108"/>
      <c r="AJ523" s="108"/>
      <c r="AK523" s="108"/>
      <c r="AL523" s="108"/>
      <c r="AM523" s="108"/>
      <c r="AN523" s="108"/>
      <c r="AO523" s="108"/>
      <c r="AP523" s="108"/>
      <c r="AQ523" s="108"/>
      <c r="AR523" s="108"/>
      <c r="AS523" s="108"/>
      <c r="AT523" s="108"/>
      <c r="AU523" s="108"/>
      <c r="AV523" s="108"/>
      <c r="AW523" s="108"/>
      <c r="AX523" s="108"/>
      <c r="AY523" s="108"/>
      <c r="AZ523" s="108"/>
      <c r="BA523" s="108"/>
      <c r="BB523" s="108"/>
      <c r="BC523" s="108"/>
      <c r="BD523" s="108"/>
      <c r="BE523" s="108"/>
      <c r="BF523" s="108"/>
      <c r="BG523" s="108"/>
      <c r="BH523" s="108"/>
      <c r="BI523" s="108"/>
      <c r="BJ523" s="108"/>
      <c r="BK523" s="108"/>
      <c r="BL523" s="108"/>
      <c r="BM523" s="108"/>
      <c r="BN523" s="108"/>
      <c r="BO523" s="108"/>
      <c r="BP523" s="108"/>
      <c r="BQ523" s="108"/>
      <c r="BR523" s="108"/>
      <c r="BS523" s="108"/>
      <c r="BT523" s="108"/>
      <c r="BU523" s="108"/>
      <c r="BV523" s="108"/>
      <c r="BW523" s="108"/>
      <c r="BX523" s="108"/>
      <c r="BY523" s="108"/>
      <c r="BZ523" s="108"/>
      <c r="CA523" s="108"/>
      <c r="CB523" s="108"/>
      <c r="CC523" s="108"/>
      <c r="CD523" s="108"/>
    </row>
    <row r="524" spans="1:82">
      <c r="A524" s="47" t="s">
        <v>201</v>
      </c>
      <c r="B524" s="47"/>
      <c r="C524" s="48">
        <v>1906511</v>
      </c>
      <c r="D524" s="48">
        <v>1846723.75</v>
      </c>
      <c r="E524" s="48">
        <v>1894865</v>
      </c>
      <c r="F524" s="48">
        <v>1855940</v>
      </c>
      <c r="G524" s="48">
        <v>1827790</v>
      </c>
      <c r="H524" s="48">
        <v>1808300</v>
      </c>
      <c r="I524" s="108"/>
      <c r="J524" s="108"/>
      <c r="K524" s="108"/>
      <c r="L524" s="108"/>
      <c r="M524" s="108"/>
      <c r="N524" s="108"/>
      <c r="O524" s="108"/>
      <c r="P524" s="108"/>
      <c r="Q524" s="108"/>
      <c r="R524" s="108"/>
      <c r="S524" s="108"/>
      <c r="T524" s="108"/>
      <c r="U524" s="108"/>
      <c r="V524" s="108"/>
      <c r="W524" s="108"/>
      <c r="X524" s="108"/>
      <c r="Y524" s="108"/>
      <c r="Z524" s="108"/>
      <c r="AA524" s="108"/>
      <c r="AB524" s="108"/>
      <c r="AC524" s="108"/>
      <c r="AD524" s="108"/>
      <c r="AE524" s="108"/>
      <c r="AF524" s="108"/>
      <c r="AG524" s="108"/>
      <c r="AH524" s="108"/>
      <c r="AI524" s="108"/>
      <c r="AJ524" s="108"/>
      <c r="AK524" s="108"/>
      <c r="AL524" s="108"/>
      <c r="AM524" s="108"/>
      <c r="AN524" s="108"/>
      <c r="AO524" s="108"/>
      <c r="AP524" s="108"/>
      <c r="AQ524" s="108"/>
      <c r="AR524" s="108"/>
      <c r="AS524" s="108"/>
      <c r="AT524" s="108"/>
      <c r="AU524" s="108"/>
      <c r="AV524" s="108"/>
      <c r="AW524" s="108"/>
      <c r="AX524" s="108"/>
      <c r="AY524" s="108"/>
      <c r="AZ524" s="108"/>
      <c r="BA524" s="108"/>
      <c r="BB524" s="108"/>
      <c r="BC524" s="108"/>
      <c r="BD524" s="108"/>
      <c r="BE524" s="108"/>
      <c r="BF524" s="108"/>
      <c r="BG524" s="108"/>
      <c r="BH524" s="108"/>
      <c r="BI524" s="108"/>
      <c r="BJ524" s="108"/>
      <c r="BK524" s="108"/>
      <c r="BL524" s="108"/>
      <c r="BM524" s="108"/>
      <c r="BN524" s="108"/>
      <c r="BO524" s="108"/>
      <c r="BP524" s="108"/>
      <c r="BQ524" s="108"/>
      <c r="BR524" s="108"/>
      <c r="BS524" s="108"/>
      <c r="BT524" s="108"/>
      <c r="BU524" s="108"/>
      <c r="BV524" s="108"/>
      <c r="BW524" s="108"/>
      <c r="BX524" s="108"/>
      <c r="BY524" s="108"/>
      <c r="BZ524" s="108"/>
      <c r="CA524" s="108"/>
      <c r="CB524" s="108"/>
      <c r="CC524" s="108"/>
      <c r="CD524" s="108"/>
    </row>
    <row r="525" spans="1:82">
      <c r="A525" s="70"/>
      <c r="I525" s="108"/>
      <c r="J525" s="108"/>
      <c r="K525" s="108"/>
      <c r="L525" s="108"/>
      <c r="M525" s="108"/>
      <c r="N525" s="108"/>
      <c r="O525" s="108"/>
      <c r="P525" s="108"/>
      <c r="Q525" s="108"/>
      <c r="R525" s="108"/>
      <c r="S525" s="108"/>
      <c r="T525" s="108"/>
      <c r="U525" s="108"/>
      <c r="V525" s="108"/>
      <c r="W525" s="108"/>
      <c r="X525" s="108"/>
      <c r="Y525" s="108"/>
      <c r="Z525" s="108"/>
      <c r="AA525" s="108"/>
      <c r="AB525" s="108"/>
      <c r="AC525" s="108"/>
      <c r="AD525" s="108"/>
      <c r="AE525" s="108"/>
      <c r="AF525" s="108"/>
      <c r="AG525" s="108"/>
      <c r="AH525" s="108"/>
      <c r="AI525" s="108"/>
      <c r="AJ525" s="108"/>
      <c r="AK525" s="108"/>
      <c r="AL525" s="108"/>
      <c r="AM525" s="108"/>
      <c r="AN525" s="108"/>
      <c r="AO525" s="108"/>
      <c r="AP525" s="108"/>
      <c r="AQ525" s="108"/>
      <c r="AR525" s="108"/>
      <c r="AS525" s="108"/>
      <c r="AT525" s="108"/>
      <c r="AU525" s="108"/>
      <c r="AV525" s="108"/>
      <c r="AW525" s="108"/>
      <c r="AX525" s="108"/>
      <c r="AY525" s="108"/>
      <c r="AZ525" s="108"/>
      <c r="BA525" s="108"/>
      <c r="BB525" s="108"/>
      <c r="BC525" s="108"/>
      <c r="BD525" s="108"/>
      <c r="BE525" s="108"/>
      <c r="BF525" s="108"/>
      <c r="BG525" s="108"/>
      <c r="BH525" s="108"/>
      <c r="BI525" s="108"/>
      <c r="BJ525" s="108"/>
      <c r="BK525" s="108"/>
      <c r="BL525" s="108"/>
      <c r="BM525" s="108"/>
      <c r="BN525" s="108"/>
      <c r="BO525" s="108"/>
      <c r="BP525" s="108"/>
      <c r="BQ525" s="108"/>
      <c r="BR525" s="108"/>
      <c r="BS525" s="108"/>
      <c r="BT525" s="108"/>
      <c r="BU525" s="108"/>
      <c r="BV525" s="108"/>
      <c r="BW525" s="108"/>
      <c r="BX525" s="108"/>
      <c r="BY525" s="108"/>
      <c r="BZ525" s="108"/>
      <c r="CA525" s="108"/>
      <c r="CB525" s="108"/>
      <c r="CC525" s="108"/>
      <c r="CD525" s="108"/>
    </row>
    <row r="526" spans="1:82">
      <c r="A526" s="339" t="s">
        <v>9</v>
      </c>
      <c r="B526" s="339"/>
      <c r="C526" s="341" t="s">
        <v>421</v>
      </c>
      <c r="D526" s="341" t="s">
        <v>396</v>
      </c>
      <c r="E526" s="341" t="s">
        <v>397</v>
      </c>
      <c r="F526" s="341" t="s">
        <v>360</v>
      </c>
      <c r="G526" s="341" t="s">
        <v>347</v>
      </c>
      <c r="H526" s="341" t="s">
        <v>292</v>
      </c>
      <c r="I526" s="108"/>
      <c r="J526" s="108"/>
      <c r="K526" s="108"/>
      <c r="L526" s="108"/>
      <c r="M526" s="108"/>
      <c r="N526" s="108"/>
      <c r="O526" s="108"/>
      <c r="P526" s="108"/>
      <c r="Q526" s="108"/>
      <c r="R526" s="108"/>
      <c r="S526" s="108"/>
      <c r="T526" s="108"/>
      <c r="U526" s="108"/>
      <c r="V526" s="108"/>
      <c r="W526" s="108"/>
      <c r="X526" s="108"/>
      <c r="Y526" s="108"/>
      <c r="Z526" s="108"/>
      <c r="AA526" s="108"/>
      <c r="AB526" s="108"/>
      <c r="AC526" s="108"/>
      <c r="AD526" s="108"/>
      <c r="AE526" s="108"/>
      <c r="AF526" s="108"/>
      <c r="AG526" s="108"/>
      <c r="AH526" s="108"/>
      <c r="AI526" s="108"/>
      <c r="AJ526" s="108"/>
      <c r="AK526" s="108"/>
      <c r="AL526" s="108"/>
      <c r="AM526" s="108"/>
      <c r="AN526" s="108"/>
      <c r="AO526" s="108"/>
      <c r="AP526" s="108"/>
      <c r="AQ526" s="108"/>
      <c r="AR526" s="108"/>
      <c r="AS526" s="108"/>
      <c r="AT526" s="108"/>
      <c r="AU526" s="108"/>
      <c r="AV526" s="108"/>
      <c r="AW526" s="108"/>
      <c r="AX526" s="108"/>
      <c r="AY526" s="108"/>
      <c r="AZ526" s="108"/>
      <c r="BA526" s="108"/>
      <c r="BB526" s="108"/>
      <c r="BC526" s="108"/>
      <c r="BD526" s="108"/>
      <c r="BE526" s="108"/>
      <c r="BF526" s="108"/>
      <c r="BG526" s="108"/>
      <c r="BH526" s="108"/>
      <c r="BI526" s="108"/>
      <c r="BJ526" s="108"/>
      <c r="BK526" s="108"/>
      <c r="BL526" s="108"/>
      <c r="BM526" s="108"/>
      <c r="BN526" s="108"/>
      <c r="BO526" s="108"/>
      <c r="BP526" s="108"/>
      <c r="BQ526" s="108"/>
      <c r="BR526" s="108"/>
      <c r="BS526" s="108"/>
      <c r="BT526" s="108"/>
      <c r="BU526" s="108"/>
      <c r="BV526" s="108"/>
      <c r="BW526" s="108"/>
      <c r="BX526" s="108"/>
      <c r="BY526" s="108"/>
      <c r="BZ526" s="108"/>
      <c r="CA526" s="108"/>
      <c r="CB526" s="108"/>
      <c r="CC526" s="108"/>
      <c r="CD526" s="108"/>
    </row>
    <row r="527" spans="1:82" ht="15.75">
      <c r="A527" s="351" t="s">
        <v>410</v>
      </c>
      <c r="B527" s="343"/>
      <c r="C527" s="346"/>
      <c r="D527" s="346"/>
      <c r="E527" s="346"/>
      <c r="F527" s="346"/>
      <c r="G527" s="346"/>
      <c r="H527" s="346"/>
      <c r="I527" s="108"/>
      <c r="J527" s="108"/>
      <c r="K527" s="108"/>
      <c r="L527" s="108"/>
      <c r="M527" s="108"/>
      <c r="N527" s="108"/>
      <c r="O527" s="108"/>
      <c r="P527" s="108"/>
      <c r="Q527" s="108"/>
      <c r="R527" s="108"/>
      <c r="S527" s="108"/>
      <c r="T527" s="108"/>
      <c r="U527" s="108"/>
      <c r="V527" s="108"/>
      <c r="W527" s="108"/>
      <c r="X527" s="108"/>
      <c r="Y527" s="108"/>
      <c r="Z527" s="108"/>
      <c r="AA527" s="108"/>
      <c r="AB527" s="108"/>
      <c r="AC527" s="108"/>
      <c r="AD527" s="108"/>
      <c r="AE527" s="108"/>
      <c r="AF527" s="108"/>
      <c r="AG527" s="108"/>
      <c r="AH527" s="108"/>
      <c r="AI527" s="108"/>
      <c r="AJ527" s="108"/>
      <c r="AK527" s="108"/>
      <c r="AL527" s="108"/>
      <c r="AM527" s="108"/>
      <c r="AN527" s="108"/>
      <c r="AO527" s="108"/>
      <c r="AP527" s="108"/>
      <c r="AQ527" s="108"/>
      <c r="AR527" s="108"/>
      <c r="AS527" s="108"/>
      <c r="AT527" s="108"/>
      <c r="AU527" s="108"/>
      <c r="AV527" s="108"/>
      <c r="AW527" s="108"/>
      <c r="AX527" s="108"/>
      <c r="AY527" s="108"/>
      <c r="AZ527" s="108"/>
      <c r="BA527" s="108"/>
      <c r="BB527" s="108"/>
      <c r="BC527" s="108"/>
      <c r="BD527" s="108"/>
      <c r="BE527" s="108"/>
      <c r="BF527" s="108"/>
      <c r="BG527" s="108"/>
      <c r="BH527" s="108"/>
      <c r="BI527" s="108"/>
      <c r="BJ527" s="108"/>
      <c r="BK527" s="108"/>
      <c r="BL527" s="108"/>
      <c r="BM527" s="108"/>
      <c r="BN527" s="108"/>
      <c r="BO527" s="108"/>
      <c r="BP527" s="108"/>
      <c r="BQ527" s="108"/>
      <c r="BR527" s="108"/>
      <c r="BS527" s="108"/>
      <c r="BT527" s="108"/>
      <c r="BU527" s="108"/>
      <c r="BV527" s="108"/>
      <c r="BW527" s="108"/>
      <c r="BX527" s="108"/>
      <c r="BY527" s="108"/>
      <c r="BZ527" s="108"/>
      <c r="CA527" s="108"/>
      <c r="CB527" s="108"/>
      <c r="CC527" s="108"/>
      <c r="CD527" s="108"/>
    </row>
    <row r="528" spans="1:82">
      <c r="A528" s="53" t="s">
        <v>32</v>
      </c>
      <c r="B528" s="53"/>
      <c r="C528" s="61">
        <v>275405.670435215</v>
      </c>
      <c r="D528" s="61">
        <v>1064370.2494911321</v>
      </c>
      <c r="E528" s="61">
        <v>270290.365019363</v>
      </c>
      <c r="F528" s="61">
        <v>266526.15431424498</v>
      </c>
      <c r="G528" s="61">
        <v>271207.97557695</v>
      </c>
      <c r="H528" s="61">
        <v>256345.75458057399</v>
      </c>
      <c r="I528" s="108"/>
      <c r="J528" s="108"/>
      <c r="K528" s="108"/>
      <c r="L528" s="108"/>
      <c r="M528" s="108"/>
      <c r="N528" s="108"/>
      <c r="O528" s="108"/>
      <c r="P528" s="108"/>
      <c r="Q528" s="108"/>
      <c r="R528" s="108"/>
      <c r="S528" s="108"/>
      <c r="T528" s="108"/>
      <c r="U528" s="108"/>
      <c r="V528" s="108"/>
      <c r="W528" s="108"/>
      <c r="X528" s="108"/>
      <c r="Y528" s="108"/>
      <c r="Z528" s="108"/>
      <c r="AA528" s="108"/>
      <c r="AB528" s="108"/>
      <c r="AC528" s="108"/>
      <c r="AD528" s="108"/>
      <c r="AE528" s="108"/>
      <c r="AF528" s="108"/>
      <c r="AG528" s="108"/>
      <c r="AH528" s="108"/>
      <c r="AI528" s="108"/>
      <c r="AJ528" s="108"/>
      <c r="AK528" s="108"/>
      <c r="AL528" s="108"/>
      <c r="AM528" s="108"/>
      <c r="AN528" s="108"/>
      <c r="AO528" s="108"/>
      <c r="AP528" s="108"/>
      <c r="AQ528" s="108"/>
      <c r="AR528" s="108"/>
      <c r="AS528" s="108"/>
      <c r="AT528" s="108"/>
      <c r="AU528" s="108"/>
      <c r="AV528" s="108"/>
      <c r="AW528" s="108"/>
      <c r="AX528" s="108"/>
      <c r="AY528" s="108"/>
      <c r="AZ528" s="108"/>
      <c r="BA528" s="108"/>
      <c r="BB528" s="108"/>
      <c r="BC528" s="108"/>
      <c r="BD528" s="108"/>
      <c r="BE528" s="108"/>
      <c r="BF528" s="108"/>
      <c r="BG528" s="108"/>
      <c r="BH528" s="108"/>
      <c r="BI528" s="108"/>
      <c r="BJ528" s="108"/>
      <c r="BK528" s="108"/>
      <c r="BL528" s="108"/>
      <c r="BM528" s="108"/>
      <c r="BN528" s="108"/>
      <c r="BO528" s="108"/>
      <c r="BP528" s="108"/>
      <c r="BQ528" s="108"/>
      <c r="BR528" s="108"/>
      <c r="BS528" s="108"/>
      <c r="BT528" s="108"/>
      <c r="BU528" s="108"/>
      <c r="BV528" s="108"/>
      <c r="BW528" s="108"/>
      <c r="BX528" s="108"/>
      <c r="BY528" s="108"/>
      <c r="BZ528" s="108"/>
      <c r="CA528" s="108"/>
      <c r="CB528" s="108"/>
      <c r="CC528" s="108"/>
      <c r="CD528" s="108"/>
    </row>
    <row r="529" spans="1:82">
      <c r="A529" s="55" t="s">
        <v>33</v>
      </c>
      <c r="B529" s="55"/>
      <c r="C529" s="63">
        <v>-169681.10311124899</v>
      </c>
      <c r="D529" s="63">
        <v>-675798.92415083002</v>
      </c>
      <c r="E529" s="63">
        <v>-177779.24442323501</v>
      </c>
      <c r="F529" s="63">
        <v>-168575.18738753599</v>
      </c>
      <c r="G529" s="63">
        <v>-164744.121868777</v>
      </c>
      <c r="H529" s="63">
        <v>-164700.37047128199</v>
      </c>
      <c r="I529" s="108"/>
      <c r="J529" s="108"/>
      <c r="K529" s="108"/>
      <c r="L529" s="108"/>
      <c r="M529" s="108"/>
      <c r="N529" s="108"/>
      <c r="O529" s="108"/>
      <c r="P529" s="108"/>
      <c r="Q529" s="108"/>
      <c r="R529" s="108"/>
      <c r="S529" s="108"/>
      <c r="T529" s="108"/>
      <c r="U529" s="108"/>
      <c r="V529" s="108"/>
      <c r="W529" s="108"/>
      <c r="X529" s="108"/>
      <c r="Y529" s="108"/>
      <c r="Z529" s="108"/>
      <c r="AA529" s="108"/>
      <c r="AB529" s="108"/>
      <c r="AC529" s="108"/>
      <c r="AD529" s="108"/>
      <c r="AE529" s="108"/>
      <c r="AF529" s="108"/>
      <c r="AG529" s="108"/>
      <c r="AH529" s="108"/>
      <c r="AI529" s="108"/>
      <c r="AJ529" s="108"/>
      <c r="AK529" s="108"/>
      <c r="AL529" s="108"/>
      <c r="AM529" s="108"/>
      <c r="AN529" s="108"/>
      <c r="AO529" s="108"/>
      <c r="AP529" s="108"/>
      <c r="AQ529" s="108"/>
      <c r="AR529" s="108"/>
      <c r="AS529" s="108"/>
      <c r="AT529" s="108"/>
      <c r="AU529" s="108"/>
      <c r="AV529" s="108"/>
      <c r="AW529" s="108"/>
      <c r="AX529" s="108"/>
      <c r="AY529" s="108"/>
      <c r="AZ529" s="108"/>
      <c r="BA529" s="108"/>
      <c r="BB529" s="108"/>
      <c r="BC529" s="108"/>
      <c r="BD529" s="108"/>
      <c r="BE529" s="108"/>
      <c r="BF529" s="108"/>
      <c r="BG529" s="108"/>
      <c r="BH529" s="108"/>
      <c r="BI529" s="108"/>
      <c r="BJ529" s="108"/>
      <c r="BK529" s="108"/>
      <c r="BL529" s="108"/>
      <c r="BM529" s="108"/>
      <c r="BN529" s="108"/>
      <c r="BO529" s="108"/>
      <c r="BP529" s="108"/>
      <c r="BQ529" s="108"/>
      <c r="BR529" s="108"/>
      <c r="BS529" s="108"/>
      <c r="BT529" s="108"/>
      <c r="BU529" s="108"/>
      <c r="BV529" s="108"/>
      <c r="BW529" s="108"/>
      <c r="BX529" s="108"/>
      <c r="BY529" s="108"/>
      <c r="BZ529" s="108"/>
      <c r="CA529" s="108"/>
      <c r="CB529" s="108"/>
      <c r="CC529" s="108"/>
      <c r="CD529" s="108"/>
    </row>
    <row r="530" spans="1:82">
      <c r="A530" s="53" t="s">
        <v>34</v>
      </c>
      <c r="B530" s="53"/>
      <c r="C530" s="61">
        <v>105724.567323966</v>
      </c>
      <c r="D530" s="61">
        <v>388571.32534030202</v>
      </c>
      <c r="E530" s="61">
        <v>92511.120596128007</v>
      </c>
      <c r="F530" s="61">
        <v>97950.966926709007</v>
      </c>
      <c r="G530" s="61">
        <v>106463.853708173</v>
      </c>
      <c r="H530" s="61">
        <v>91645.384109292005</v>
      </c>
      <c r="I530" s="108"/>
      <c r="J530" s="108"/>
      <c r="K530" s="108"/>
      <c r="L530" s="108"/>
      <c r="M530" s="108"/>
      <c r="N530" s="108"/>
      <c r="O530" s="108"/>
      <c r="P530" s="108"/>
      <c r="Q530" s="108"/>
      <c r="R530" s="108"/>
      <c r="S530" s="108"/>
      <c r="T530" s="108"/>
      <c r="U530" s="108"/>
      <c r="V530" s="108"/>
      <c r="W530" s="108"/>
      <c r="X530" s="108"/>
      <c r="Y530" s="108"/>
      <c r="Z530" s="108"/>
      <c r="AA530" s="108"/>
      <c r="AB530" s="108"/>
      <c r="AC530" s="108"/>
      <c r="AD530" s="108"/>
      <c r="AE530" s="108"/>
      <c r="AF530" s="108"/>
      <c r="AG530" s="108"/>
      <c r="AH530" s="108"/>
      <c r="AI530" s="108"/>
      <c r="AJ530" s="108"/>
      <c r="AK530" s="108"/>
      <c r="AL530" s="108"/>
      <c r="AM530" s="108"/>
      <c r="AN530" s="108"/>
      <c r="AO530" s="108"/>
      <c r="AP530" s="108"/>
      <c r="AQ530" s="108"/>
      <c r="AR530" s="108"/>
      <c r="AS530" s="108"/>
      <c r="AT530" s="108"/>
      <c r="AU530" s="108"/>
      <c r="AV530" s="108"/>
      <c r="AW530" s="108"/>
      <c r="AX530" s="108"/>
      <c r="AY530" s="108"/>
      <c r="AZ530" s="108"/>
      <c r="BA530" s="108"/>
      <c r="BB530" s="108"/>
      <c r="BC530" s="108"/>
      <c r="BD530" s="108"/>
      <c r="BE530" s="108"/>
      <c r="BF530" s="108"/>
      <c r="BG530" s="108"/>
      <c r="BH530" s="108"/>
      <c r="BI530" s="108"/>
      <c r="BJ530" s="108"/>
      <c r="BK530" s="108"/>
      <c r="BL530" s="108"/>
      <c r="BM530" s="108"/>
      <c r="BN530" s="108"/>
      <c r="BO530" s="108"/>
      <c r="BP530" s="108"/>
      <c r="BQ530" s="108"/>
      <c r="BR530" s="108"/>
      <c r="BS530" s="108"/>
      <c r="BT530" s="108"/>
      <c r="BU530" s="108"/>
      <c r="BV530" s="108"/>
      <c r="BW530" s="108"/>
      <c r="BX530" s="108"/>
      <c r="BY530" s="108"/>
      <c r="BZ530" s="108"/>
      <c r="CA530" s="108"/>
      <c r="CB530" s="108"/>
      <c r="CC530" s="108"/>
      <c r="CD530" s="108"/>
    </row>
    <row r="531" spans="1:82">
      <c r="A531" s="47" t="s">
        <v>152</v>
      </c>
      <c r="B531" s="55"/>
      <c r="C531" s="63">
        <v>-26261.506975</v>
      </c>
      <c r="D531" s="63">
        <v>-96517.023060000007</v>
      </c>
      <c r="E531" s="63">
        <v>-13426.400755000001</v>
      </c>
      <c r="F531" s="63">
        <v>-29899.961034683001</v>
      </c>
      <c r="G531" s="63">
        <v>-25620.039690317</v>
      </c>
      <c r="H531" s="63">
        <v>-27570.621579999999</v>
      </c>
      <c r="I531" s="108"/>
      <c r="J531" s="108"/>
      <c r="K531" s="108"/>
      <c r="L531" s="108"/>
      <c r="M531" s="108"/>
      <c r="N531" s="108"/>
      <c r="O531" s="108"/>
      <c r="P531" s="108"/>
      <c r="Q531" s="108"/>
      <c r="R531" s="108"/>
      <c r="S531" s="108"/>
      <c r="T531" s="108"/>
      <c r="U531" s="108"/>
      <c r="V531" s="108"/>
      <c r="W531" s="108"/>
      <c r="X531" s="108"/>
      <c r="Y531" s="108"/>
      <c r="Z531" s="108"/>
      <c r="AA531" s="108"/>
      <c r="AB531" s="108"/>
      <c r="AC531" s="108"/>
      <c r="AD531" s="108"/>
      <c r="AE531" s="108"/>
      <c r="AF531" s="108"/>
      <c r="AG531" s="108"/>
      <c r="AH531" s="108"/>
      <c r="AI531" s="108"/>
      <c r="AJ531" s="108"/>
      <c r="AK531" s="108"/>
      <c r="AL531" s="108"/>
      <c r="AM531" s="108"/>
      <c r="AN531" s="108"/>
      <c r="AO531" s="108"/>
      <c r="AP531" s="108"/>
      <c r="AQ531" s="108"/>
      <c r="AR531" s="108"/>
      <c r="AS531" s="108"/>
      <c r="AT531" s="108"/>
      <c r="AU531" s="108"/>
      <c r="AV531" s="108"/>
      <c r="AW531" s="108"/>
      <c r="AX531" s="108"/>
      <c r="AY531" s="108"/>
      <c r="AZ531" s="108"/>
      <c r="BA531" s="108"/>
      <c r="BB531" s="108"/>
      <c r="BC531" s="108"/>
      <c r="BD531" s="108"/>
      <c r="BE531" s="108"/>
      <c r="BF531" s="108"/>
      <c r="BG531" s="108"/>
      <c r="BH531" s="108"/>
      <c r="BI531" s="108"/>
      <c r="BJ531" s="108"/>
      <c r="BK531" s="108"/>
      <c r="BL531" s="108"/>
      <c r="BM531" s="108"/>
      <c r="BN531" s="108"/>
      <c r="BO531" s="108"/>
      <c r="BP531" s="108"/>
      <c r="BQ531" s="108"/>
      <c r="BR531" s="108"/>
      <c r="BS531" s="108"/>
      <c r="BT531" s="108"/>
      <c r="BU531" s="108"/>
      <c r="BV531" s="108"/>
      <c r="BW531" s="108"/>
      <c r="BX531" s="108"/>
      <c r="BY531" s="108"/>
      <c r="BZ531" s="108"/>
      <c r="CA531" s="108"/>
      <c r="CB531" s="108"/>
      <c r="CC531" s="108"/>
      <c r="CD531" s="108"/>
    </row>
    <row r="532" spans="1:82">
      <c r="A532" s="53" t="s">
        <v>36</v>
      </c>
      <c r="B532" s="53"/>
      <c r="C532" s="61">
        <v>79463.060348965999</v>
      </c>
      <c r="D532" s="61">
        <v>292054.30228030198</v>
      </c>
      <c r="E532" s="61">
        <v>79084.719841127997</v>
      </c>
      <c r="F532" s="61">
        <v>68051.005892026005</v>
      </c>
      <c r="G532" s="61">
        <v>80843.814017855999</v>
      </c>
      <c r="H532" s="61">
        <v>64074.762529291998</v>
      </c>
      <c r="I532" s="108"/>
      <c r="J532" s="108"/>
      <c r="K532" s="108"/>
      <c r="L532" s="108"/>
      <c r="M532" s="108"/>
      <c r="N532" s="108"/>
      <c r="O532" s="108"/>
      <c r="P532" s="108"/>
      <c r="Q532" s="108"/>
      <c r="R532" s="108"/>
      <c r="S532" s="108"/>
      <c r="T532" s="108"/>
      <c r="U532" s="108"/>
      <c r="V532" s="108"/>
      <c r="W532" s="108"/>
      <c r="X532" s="108"/>
      <c r="Y532" s="108"/>
      <c r="Z532" s="108"/>
      <c r="AA532" s="108"/>
      <c r="AB532" s="108"/>
      <c r="AC532" s="108"/>
      <c r="AD532" s="108"/>
      <c r="AE532" s="108"/>
      <c r="AF532" s="108"/>
      <c r="AG532" s="108"/>
      <c r="AH532" s="108"/>
      <c r="AI532" s="108"/>
      <c r="AJ532" s="108"/>
      <c r="AK532" s="108"/>
      <c r="AL532" s="108"/>
      <c r="AM532" s="108"/>
      <c r="AN532" s="108"/>
      <c r="AO532" s="108"/>
      <c r="AP532" s="108"/>
      <c r="AQ532" s="108"/>
      <c r="AR532" s="108"/>
      <c r="AS532" s="108"/>
      <c r="AT532" s="108"/>
      <c r="AU532" s="108"/>
      <c r="AV532" s="108"/>
      <c r="AW532" s="108"/>
      <c r="AX532" s="108"/>
      <c r="AY532" s="108"/>
      <c r="AZ532" s="108"/>
      <c r="BA532" s="108"/>
      <c r="BB532" s="108"/>
      <c r="BC532" s="108"/>
      <c r="BD532" s="108"/>
      <c r="BE532" s="108"/>
      <c r="BF532" s="108"/>
      <c r="BG532" s="108"/>
      <c r="BH532" s="108"/>
      <c r="BI532" s="108"/>
      <c r="BJ532" s="108"/>
      <c r="BK532" s="108"/>
      <c r="BL532" s="108"/>
      <c r="BM532" s="108"/>
      <c r="BN532" s="108"/>
      <c r="BO532" s="108"/>
      <c r="BP532" s="108"/>
      <c r="BQ532" s="108"/>
      <c r="BR532" s="108"/>
      <c r="BS532" s="108"/>
      <c r="BT532" s="108"/>
      <c r="BU532" s="108"/>
      <c r="BV532" s="108"/>
      <c r="BW532" s="108"/>
      <c r="BX532" s="108"/>
      <c r="BY532" s="108"/>
      <c r="BZ532" s="108"/>
      <c r="CA532" s="108"/>
      <c r="CB532" s="108"/>
      <c r="CC532" s="108"/>
      <c r="CD532" s="108"/>
    </row>
    <row r="533" spans="1:82">
      <c r="A533" s="47" t="s">
        <v>81</v>
      </c>
      <c r="B533" s="47"/>
      <c r="C533" s="63">
        <v>-1117.25425174</v>
      </c>
      <c r="D533" s="63">
        <v>-5210.230700047</v>
      </c>
      <c r="E533" s="63">
        <v>-200.850463443</v>
      </c>
      <c r="F533" s="63">
        <v>-1421.9254186200001</v>
      </c>
      <c r="G533" s="63">
        <v>-1750.330762347</v>
      </c>
      <c r="H533" s="63">
        <v>-1837.1240556370001</v>
      </c>
      <c r="I533" s="108"/>
      <c r="J533" s="108"/>
      <c r="K533" s="108"/>
      <c r="L533" s="108"/>
      <c r="M533" s="108"/>
      <c r="N533" s="108"/>
      <c r="O533" s="108"/>
      <c r="P533" s="108"/>
      <c r="Q533" s="108"/>
      <c r="R533" s="108"/>
      <c r="S533" s="108"/>
      <c r="T533" s="108"/>
      <c r="U533" s="108"/>
      <c r="V533" s="108"/>
      <c r="W533" s="108"/>
      <c r="X533" s="108"/>
      <c r="Y533" s="108"/>
      <c r="Z533" s="108"/>
      <c r="AA533" s="108"/>
      <c r="AB533" s="108"/>
      <c r="AC533" s="108"/>
      <c r="AD533" s="108"/>
      <c r="AE533" s="108"/>
      <c r="AF533" s="108"/>
      <c r="AG533" s="108"/>
      <c r="AH533" s="108"/>
      <c r="AI533" s="108"/>
      <c r="AJ533" s="108"/>
      <c r="AK533" s="108"/>
      <c r="AL533" s="108"/>
      <c r="AM533" s="108"/>
      <c r="AN533" s="108"/>
      <c r="AO533" s="108"/>
      <c r="AP533" s="108"/>
      <c r="AQ533" s="108"/>
      <c r="AR533" s="108"/>
      <c r="AS533" s="108"/>
      <c r="AT533" s="108"/>
      <c r="AU533" s="108"/>
      <c r="AV533" s="108"/>
      <c r="AW533" s="108"/>
      <c r="AX533" s="108"/>
      <c r="AY533" s="108"/>
      <c r="AZ533" s="108"/>
      <c r="BA533" s="108"/>
      <c r="BB533" s="108"/>
      <c r="BC533" s="108"/>
      <c r="BD533" s="108"/>
      <c r="BE533" s="108"/>
      <c r="BF533" s="108"/>
      <c r="BG533" s="108"/>
      <c r="BH533" s="108"/>
      <c r="BI533" s="108"/>
      <c r="BJ533" s="108"/>
      <c r="BK533" s="108"/>
      <c r="BL533" s="108"/>
      <c r="BM533" s="108"/>
      <c r="BN533" s="108"/>
      <c r="BO533" s="108"/>
      <c r="BP533" s="108"/>
      <c r="BQ533" s="108"/>
      <c r="BR533" s="108"/>
      <c r="BS533" s="108"/>
      <c r="BT533" s="108"/>
      <c r="BU533" s="108"/>
      <c r="BV533" s="108"/>
      <c r="BW533" s="108"/>
      <c r="BX533" s="108"/>
      <c r="BY533" s="108"/>
      <c r="BZ533" s="108"/>
      <c r="CA533" s="108"/>
      <c r="CB533" s="108"/>
      <c r="CC533" s="108"/>
      <c r="CD533" s="108"/>
    </row>
    <row r="534" spans="1:82">
      <c r="A534" s="55" t="s">
        <v>37</v>
      </c>
      <c r="B534" s="55"/>
      <c r="C534" s="63">
        <v>7.27888</v>
      </c>
      <c r="D534" s="63">
        <v>-984.96645999999998</v>
      </c>
      <c r="E534" s="63">
        <v>-982.97362499999997</v>
      </c>
      <c r="F534" s="63">
        <v>-8.0132499999999993</v>
      </c>
      <c r="G534" s="63">
        <v>8.0132499999999993</v>
      </c>
      <c r="H534" s="63">
        <v>-1.9928349999999999</v>
      </c>
      <c r="I534" s="108"/>
      <c r="J534" s="108"/>
      <c r="K534" s="108"/>
      <c r="L534" s="108"/>
      <c r="M534" s="108"/>
      <c r="N534" s="108"/>
      <c r="O534" s="108"/>
      <c r="P534" s="108"/>
      <c r="Q534" s="108"/>
      <c r="R534" s="108"/>
      <c r="S534" s="108"/>
      <c r="T534" s="108"/>
      <c r="U534" s="108"/>
      <c r="V534" s="108"/>
      <c r="W534" s="108"/>
      <c r="X534" s="108"/>
      <c r="Y534" s="108"/>
      <c r="Z534" s="108"/>
      <c r="AA534" s="108"/>
      <c r="AB534" s="108"/>
      <c r="AC534" s="108"/>
      <c r="AD534" s="108"/>
      <c r="AE534" s="108"/>
      <c r="AF534" s="108"/>
      <c r="AG534" s="108"/>
      <c r="AH534" s="108"/>
      <c r="AI534" s="108"/>
      <c r="AJ534" s="108"/>
      <c r="AK534" s="108"/>
      <c r="AL534" s="108"/>
      <c r="AM534" s="108"/>
      <c r="AN534" s="108"/>
      <c r="AO534" s="108"/>
      <c r="AP534" s="108"/>
      <c r="AQ534" s="108"/>
      <c r="AR534" s="108"/>
      <c r="AS534" s="108"/>
      <c r="AT534" s="108"/>
      <c r="AU534" s="108"/>
      <c r="AV534" s="108"/>
      <c r="AW534" s="108"/>
      <c r="AX534" s="108"/>
      <c r="AY534" s="108"/>
      <c r="AZ534" s="108"/>
      <c r="BA534" s="108"/>
      <c r="BB534" s="108"/>
      <c r="BC534" s="108"/>
      <c r="BD534" s="108"/>
      <c r="BE534" s="108"/>
      <c r="BF534" s="108"/>
      <c r="BG534" s="108"/>
      <c r="BH534" s="108"/>
      <c r="BI534" s="108"/>
      <c r="BJ534" s="108"/>
      <c r="BK534" s="108"/>
      <c r="BL534" s="108"/>
      <c r="BM534" s="108"/>
      <c r="BN534" s="108"/>
      <c r="BO534" s="108"/>
      <c r="BP534" s="108"/>
      <c r="BQ534" s="108"/>
      <c r="BR534" s="108"/>
      <c r="BS534" s="108"/>
      <c r="BT534" s="108"/>
      <c r="BU534" s="108"/>
      <c r="BV534" s="108"/>
      <c r="BW534" s="108"/>
      <c r="BX534" s="108"/>
      <c r="BY534" s="108"/>
      <c r="BZ534" s="108"/>
      <c r="CA534" s="108"/>
      <c r="CB534" s="108"/>
      <c r="CC534" s="108"/>
      <c r="CD534" s="108"/>
    </row>
    <row r="535" spans="1:82">
      <c r="A535" s="53" t="s">
        <v>38</v>
      </c>
      <c r="B535" s="53"/>
      <c r="C535" s="61">
        <v>78353.084977225997</v>
      </c>
      <c r="D535" s="61">
        <v>285859.10512025497</v>
      </c>
      <c r="E535" s="61">
        <v>77900.895752684999</v>
      </c>
      <c r="F535" s="61">
        <v>66621.067223406004</v>
      </c>
      <c r="G535" s="61">
        <v>79101.496505509</v>
      </c>
      <c r="H535" s="61">
        <v>62235.645638654998</v>
      </c>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8"/>
      <c r="AY535" s="108"/>
      <c r="AZ535" s="108"/>
      <c r="BA535" s="108"/>
      <c r="BB535" s="108"/>
      <c r="BC535" s="108"/>
      <c r="BD535" s="108"/>
      <c r="BE535" s="108"/>
      <c r="BF535" s="108"/>
      <c r="BG535" s="108"/>
      <c r="BH535" s="108"/>
      <c r="BI535" s="108"/>
      <c r="BJ535" s="108"/>
      <c r="BK535" s="108"/>
      <c r="BL535" s="108"/>
      <c r="BM535" s="108"/>
      <c r="BN535" s="108"/>
      <c r="BO535" s="108"/>
      <c r="BP535" s="108"/>
      <c r="BQ535" s="108"/>
      <c r="BR535" s="108"/>
      <c r="BS535" s="108"/>
      <c r="BT535" s="108"/>
      <c r="BU535" s="108"/>
      <c r="BV535" s="108"/>
      <c r="BW535" s="108"/>
      <c r="BX535" s="108"/>
      <c r="BY535" s="108"/>
      <c r="BZ535" s="108"/>
      <c r="CA535" s="108"/>
      <c r="CB535" s="108"/>
      <c r="CC535" s="108"/>
      <c r="CD535" s="108"/>
    </row>
    <row r="536" spans="1:82">
      <c r="A536" s="50" t="s">
        <v>361</v>
      </c>
      <c r="B536" s="53"/>
      <c r="C536" s="63">
        <v>-1720.9286057089921</v>
      </c>
      <c r="D536" s="63">
        <v>-5468.2105997889885</v>
      </c>
      <c r="E536" s="63">
        <v>-1398.9658647610049</v>
      </c>
      <c r="F536" s="63">
        <v>-1547.5816341860045</v>
      </c>
      <c r="G536" s="63">
        <v>-1229.5597857450048</v>
      </c>
      <c r="H536" s="63">
        <v>-1292.1033150969961</v>
      </c>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8"/>
      <c r="AY536" s="108"/>
      <c r="AZ536" s="108"/>
      <c r="BA536" s="108"/>
      <c r="BB536" s="108"/>
      <c r="BC536" s="108"/>
      <c r="BD536" s="108"/>
      <c r="BE536" s="108"/>
      <c r="BF536" s="108"/>
      <c r="BG536" s="108"/>
      <c r="BH536" s="108"/>
      <c r="BI536" s="108"/>
      <c r="BJ536" s="108"/>
      <c r="BK536" s="108"/>
      <c r="BL536" s="108"/>
      <c r="BM536" s="108"/>
      <c r="BN536" s="108"/>
      <c r="BO536" s="108"/>
      <c r="BP536" s="108"/>
      <c r="BQ536" s="108"/>
      <c r="BR536" s="108"/>
      <c r="BS536" s="108"/>
      <c r="BT536" s="108"/>
      <c r="BU536" s="108"/>
      <c r="BV536" s="108"/>
      <c r="BW536" s="108"/>
      <c r="BX536" s="108"/>
      <c r="BY536" s="108"/>
      <c r="BZ536" s="108"/>
      <c r="CA536" s="108"/>
      <c r="CB536" s="108"/>
      <c r="CC536" s="108"/>
      <c r="CD536" s="108"/>
    </row>
    <row r="537" spans="1:82">
      <c r="A537" s="49" t="s">
        <v>382</v>
      </c>
      <c r="B537" s="53"/>
      <c r="C537" s="61">
        <v>76632.156371517005</v>
      </c>
      <c r="D537" s="61">
        <v>280390.89452046598</v>
      </c>
      <c r="E537" s="61">
        <v>76501.929887923994</v>
      </c>
      <c r="F537" s="61">
        <v>65073.485589219999</v>
      </c>
      <c r="G537" s="61">
        <v>77871.936719763995</v>
      </c>
      <c r="H537" s="61">
        <v>60943.542323558002</v>
      </c>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8"/>
      <c r="AY537" s="108"/>
      <c r="AZ537" s="108"/>
      <c r="BA537" s="108"/>
      <c r="BB537" s="108"/>
      <c r="BC537" s="108"/>
      <c r="BD537" s="108"/>
      <c r="BE537" s="108"/>
      <c r="BF537" s="108"/>
      <c r="BG537" s="108"/>
      <c r="BH537" s="108"/>
      <c r="BI537" s="108"/>
      <c r="BJ537" s="108"/>
      <c r="BK537" s="108"/>
      <c r="BL537" s="108"/>
      <c r="BM537" s="108"/>
      <c r="BN537" s="108"/>
      <c r="BO537" s="108"/>
      <c r="BP537" s="108"/>
      <c r="BQ537" s="108"/>
      <c r="BR537" s="108"/>
      <c r="BS537" s="108"/>
      <c r="BT537" s="108"/>
      <c r="BU537" s="108"/>
      <c r="BV537" s="108"/>
      <c r="BW537" s="108"/>
      <c r="BX537" s="108"/>
      <c r="BY537" s="108"/>
      <c r="BZ537" s="108"/>
      <c r="CA537" s="108"/>
      <c r="CB537" s="108"/>
      <c r="CC537" s="108"/>
      <c r="CD537" s="108"/>
    </row>
    <row r="538" spans="1:82">
      <c r="A538" s="57"/>
      <c r="B538" s="57"/>
      <c r="C538" s="61"/>
      <c r="D538" s="61"/>
      <c r="E538" s="61"/>
      <c r="F538" s="61"/>
      <c r="G538" s="61"/>
      <c r="H538" s="61"/>
      <c r="I538" s="108"/>
      <c r="J538" s="108"/>
      <c r="K538" s="108"/>
      <c r="L538" s="108"/>
      <c r="M538" s="108"/>
      <c r="N538" s="108"/>
      <c r="O538" s="108"/>
      <c r="P538" s="108"/>
      <c r="Q538" s="108"/>
      <c r="R538" s="108"/>
      <c r="S538" s="108"/>
      <c r="T538" s="108"/>
      <c r="U538" s="108"/>
      <c r="V538" s="108"/>
      <c r="W538" s="108"/>
      <c r="X538" s="108"/>
      <c r="Y538" s="108"/>
      <c r="Z538" s="108"/>
      <c r="AA538" s="108"/>
      <c r="AB538" s="108"/>
      <c r="AC538" s="108"/>
      <c r="AD538" s="108"/>
      <c r="AE538" s="108"/>
      <c r="AF538" s="108"/>
      <c r="AG538" s="108"/>
      <c r="AH538" s="108"/>
      <c r="AI538" s="108"/>
      <c r="AJ538" s="108"/>
      <c r="AK538" s="108"/>
      <c r="AL538" s="108"/>
      <c r="AM538" s="108"/>
      <c r="AN538" s="108"/>
      <c r="AO538" s="108"/>
      <c r="AP538" s="108"/>
      <c r="AQ538" s="108"/>
      <c r="AR538" s="108"/>
      <c r="AS538" s="108"/>
      <c r="AT538" s="108"/>
      <c r="AU538" s="108"/>
      <c r="AV538" s="108"/>
      <c r="AW538" s="108"/>
      <c r="AX538" s="108"/>
      <c r="AY538" s="108"/>
      <c r="AZ538" s="108"/>
      <c r="BA538" s="108"/>
      <c r="BB538" s="108"/>
      <c r="BC538" s="108"/>
      <c r="BD538" s="108"/>
      <c r="BE538" s="108"/>
      <c r="BF538" s="108"/>
      <c r="BG538" s="108"/>
      <c r="BH538" s="108"/>
      <c r="BI538" s="108"/>
      <c r="BJ538" s="108"/>
      <c r="BK538" s="108"/>
      <c r="BL538" s="108"/>
      <c r="BM538" s="108"/>
      <c r="BN538" s="108"/>
      <c r="BO538" s="108"/>
      <c r="BP538" s="108"/>
      <c r="BQ538" s="108"/>
      <c r="BR538" s="108"/>
      <c r="BS538" s="108"/>
      <c r="BT538" s="108"/>
      <c r="BU538" s="108"/>
      <c r="BV538" s="108"/>
      <c r="BW538" s="108"/>
      <c r="BX538" s="108"/>
      <c r="BY538" s="108"/>
      <c r="BZ538" s="108"/>
      <c r="CA538" s="108"/>
      <c r="CB538" s="108"/>
      <c r="CC538" s="108"/>
      <c r="CD538" s="108"/>
    </row>
    <row r="539" spans="1:82">
      <c r="A539" s="337" t="s">
        <v>193</v>
      </c>
      <c r="B539" s="337"/>
      <c r="C539" s="340">
        <v>0.61611332418503673</v>
      </c>
      <c r="D539" s="340">
        <v>0.6349284231440373</v>
      </c>
      <c r="E539" s="340">
        <v>0.65773430144466782</v>
      </c>
      <c r="F539" s="340">
        <v>0.63249022528865628</v>
      </c>
      <c r="G539" s="340">
        <v>0.60744571216355714</v>
      </c>
      <c r="H539" s="340">
        <v>0.64249306855407173</v>
      </c>
      <c r="I539" s="108"/>
      <c r="J539" s="108"/>
      <c r="K539" s="108"/>
      <c r="L539" s="108"/>
      <c r="M539" s="108"/>
      <c r="N539" s="108"/>
      <c r="O539" s="108"/>
      <c r="P539" s="108"/>
      <c r="Q539" s="108"/>
      <c r="R539" s="108"/>
      <c r="S539" s="108"/>
      <c r="T539" s="108"/>
      <c r="U539" s="108"/>
      <c r="V539" s="108"/>
      <c r="W539" s="108"/>
      <c r="X539" s="108"/>
      <c r="Y539" s="108"/>
      <c r="Z539" s="108"/>
      <c r="AA539" s="108"/>
      <c r="AB539" s="108"/>
      <c r="AC539" s="108"/>
      <c r="AD539" s="108"/>
      <c r="AE539" s="108"/>
      <c r="AF539" s="108"/>
      <c r="AG539" s="108"/>
      <c r="AH539" s="108"/>
      <c r="AI539" s="108"/>
      <c r="AJ539" s="108"/>
      <c r="AK539" s="108"/>
      <c r="AL539" s="108"/>
      <c r="AM539" s="108"/>
      <c r="AN539" s="108"/>
      <c r="AO539" s="108"/>
      <c r="AP539" s="108"/>
      <c r="AQ539" s="108"/>
      <c r="AR539" s="108"/>
      <c r="AS539" s="108"/>
      <c r="AT539" s="108"/>
      <c r="AU539" s="108"/>
      <c r="AV539" s="108"/>
      <c r="AW539" s="108"/>
      <c r="AX539" s="108"/>
      <c r="AY539" s="108"/>
      <c r="AZ539" s="108"/>
      <c r="BA539" s="108"/>
      <c r="BB539" s="108"/>
      <c r="BC539" s="108"/>
      <c r="BD539" s="108"/>
      <c r="BE539" s="108"/>
      <c r="BF539" s="108"/>
      <c r="BG539" s="108"/>
      <c r="BH539" s="108"/>
      <c r="BI539" s="108"/>
      <c r="BJ539" s="108"/>
      <c r="BK539" s="108"/>
      <c r="BL539" s="108"/>
      <c r="BM539" s="108"/>
      <c r="BN539" s="108"/>
      <c r="BO539" s="108"/>
      <c r="BP539" s="108"/>
      <c r="BQ539" s="108"/>
      <c r="BR539" s="108"/>
      <c r="BS539" s="108"/>
      <c r="BT539" s="108"/>
      <c r="BU539" s="108"/>
      <c r="BV539" s="108"/>
      <c r="BW539" s="108"/>
      <c r="BX539" s="108"/>
      <c r="BY539" s="108"/>
      <c r="BZ539" s="108"/>
      <c r="CA539" s="108"/>
      <c r="CB539" s="108"/>
      <c r="CC539" s="108"/>
      <c r="CD539" s="108"/>
    </row>
    <row r="540" spans="1:82">
      <c r="A540" s="47" t="s">
        <v>363</v>
      </c>
      <c r="B540" s="47"/>
      <c r="C540" s="59">
        <v>990391.25399923604</v>
      </c>
      <c r="D540" s="59">
        <v>879063.69370160461</v>
      </c>
      <c r="E540" s="59">
        <v>879063.69370160461</v>
      </c>
      <c r="F540" s="59">
        <v>864556.10285532253</v>
      </c>
      <c r="G540" s="59">
        <v>845598.57833875692</v>
      </c>
      <c r="H540" s="59">
        <v>794707.16046469798</v>
      </c>
      <c r="I540" s="108"/>
      <c r="J540" s="108"/>
      <c r="K540" s="108"/>
      <c r="L540" s="108"/>
      <c r="M540" s="108"/>
      <c r="N540" s="108"/>
      <c r="O540" s="108"/>
      <c r="P540" s="108"/>
      <c r="Q540" s="108"/>
      <c r="R540" s="108"/>
      <c r="S540" s="108"/>
      <c r="T540" s="108"/>
      <c r="U540" s="108"/>
      <c r="V540" s="108"/>
      <c r="W540" s="108"/>
      <c r="X540" s="108"/>
      <c r="Y540" s="108"/>
      <c r="Z540" s="108"/>
      <c r="AA540" s="108"/>
      <c r="AB540" s="108"/>
      <c r="AC540" s="108"/>
      <c r="AD540" s="108"/>
      <c r="AE540" s="108"/>
      <c r="AF540" s="108"/>
      <c r="AG540" s="108"/>
      <c r="AH540" s="108"/>
      <c r="AI540" s="108"/>
      <c r="AJ540" s="108"/>
      <c r="AK540" s="108"/>
      <c r="AL540" s="108"/>
      <c r="AM540" s="108"/>
      <c r="AN540" s="108"/>
      <c r="AO540" s="108"/>
      <c r="AP540" s="108"/>
      <c r="AQ540" s="108"/>
      <c r="AR540" s="108"/>
      <c r="AS540" s="108"/>
      <c r="AT540" s="108"/>
      <c r="AU540" s="108"/>
      <c r="AV540" s="108"/>
      <c r="AW540" s="108"/>
      <c r="AX540" s="108"/>
      <c r="AY540" s="108"/>
      <c r="AZ540" s="108"/>
      <c r="BA540" s="108"/>
      <c r="BB540" s="108"/>
      <c r="BC540" s="108"/>
      <c r="BD540" s="108"/>
      <c r="BE540" s="108"/>
      <c r="BF540" s="108"/>
      <c r="BG540" s="108"/>
      <c r="BH540" s="108"/>
      <c r="BI540" s="108"/>
      <c r="BJ540" s="108"/>
      <c r="BK540" s="108"/>
      <c r="BL540" s="108"/>
      <c r="BM540" s="108"/>
      <c r="BN540" s="108"/>
      <c r="BO540" s="108"/>
      <c r="BP540" s="108"/>
      <c r="BQ540" s="108"/>
      <c r="BR540" s="108"/>
      <c r="BS540" s="108"/>
      <c r="BT540" s="108"/>
      <c r="BU540" s="108"/>
      <c r="BV540" s="108"/>
      <c r="BW540" s="108"/>
      <c r="BX540" s="108"/>
      <c r="BY540" s="108"/>
      <c r="BZ540" s="108"/>
      <c r="CA540" s="108"/>
      <c r="CB540" s="108"/>
      <c r="CC540" s="108"/>
      <c r="CD540" s="108"/>
    </row>
    <row r="541" spans="1:82">
      <c r="A541" s="47" t="s">
        <v>197</v>
      </c>
      <c r="B541" s="47"/>
      <c r="C541" s="59">
        <v>5340920.1772149969</v>
      </c>
      <c r="D541" s="59">
        <v>5454236.014860007</v>
      </c>
      <c r="E541" s="59">
        <v>5454236.014860007</v>
      </c>
      <c r="F541" s="59">
        <v>5049477.1490350002</v>
      </c>
      <c r="G541" s="59">
        <v>4939204.0083400048</v>
      </c>
      <c r="H541" s="59">
        <v>4828253.2938250033</v>
      </c>
      <c r="I541" s="108"/>
      <c r="J541" s="108"/>
      <c r="K541" s="108"/>
      <c r="L541" s="108"/>
      <c r="M541" s="108"/>
      <c r="N541" s="108"/>
      <c r="O541" s="108"/>
      <c r="P541" s="108"/>
      <c r="Q541" s="108"/>
      <c r="R541" s="108"/>
      <c r="S541" s="108"/>
      <c r="T541" s="108"/>
      <c r="U541" s="108"/>
      <c r="V541" s="108"/>
      <c r="W541" s="108"/>
      <c r="X541" s="108"/>
      <c r="Y541" s="108"/>
      <c r="Z541" s="108"/>
      <c r="AA541" s="108"/>
      <c r="AB541" s="108"/>
      <c r="AC541" s="108"/>
      <c r="AD541" s="108"/>
      <c r="AE541" s="108"/>
      <c r="AF541" s="108"/>
      <c r="AG541" s="108"/>
      <c r="AH541" s="108"/>
      <c r="AI541" s="108"/>
      <c r="AJ541" s="108"/>
      <c r="AK541" s="108"/>
      <c r="AL541" s="108"/>
      <c r="AM541" s="108"/>
      <c r="AN541" s="108"/>
      <c r="AO541" s="108"/>
      <c r="AP541" s="108"/>
      <c r="AQ541" s="108"/>
      <c r="AR541" s="108"/>
      <c r="AS541" s="108"/>
      <c r="AT541" s="108"/>
      <c r="AU541" s="108"/>
      <c r="AV541" s="108"/>
      <c r="AW541" s="108"/>
      <c r="AX541" s="108"/>
      <c r="AY541" s="108"/>
      <c r="AZ541" s="108"/>
      <c r="BA541" s="108"/>
      <c r="BB541" s="108"/>
      <c r="BC541" s="108"/>
      <c r="BD541" s="108"/>
      <c r="BE541" s="108"/>
      <c r="BF541" s="108"/>
      <c r="BG541" s="108"/>
      <c r="BH541" s="108"/>
      <c r="BI541" s="108"/>
      <c r="BJ541" s="108"/>
      <c r="BK541" s="108"/>
      <c r="BL541" s="108"/>
      <c r="BM541" s="108"/>
      <c r="BN541" s="108"/>
      <c r="BO541" s="108"/>
      <c r="BP541" s="108"/>
      <c r="BQ541" s="108"/>
      <c r="BR541" s="108"/>
      <c r="BS541" s="108"/>
      <c r="BT541" s="108"/>
      <c r="BU541" s="108"/>
      <c r="BV541" s="108"/>
      <c r="BW541" s="108"/>
      <c r="BX541" s="108"/>
      <c r="BY541" s="108"/>
      <c r="BZ541" s="108"/>
      <c r="CA541" s="108"/>
      <c r="CB541" s="108"/>
      <c r="CC541" s="108"/>
      <c r="CD541" s="108"/>
    </row>
    <row r="542" spans="1:82">
      <c r="A542" s="47" t="s">
        <v>383</v>
      </c>
      <c r="B542" s="47"/>
      <c r="C542" s="58">
        <v>1694611.469809721</v>
      </c>
      <c r="D542" s="58">
        <v>1618752.0325299599</v>
      </c>
      <c r="E542" s="58">
        <v>1647508.095838164</v>
      </c>
      <c r="F542" s="58">
        <v>1613899.6246083351</v>
      </c>
      <c r="G542" s="58">
        <v>1610510.7765083371</v>
      </c>
      <c r="H542" s="58">
        <v>1603089.633165003</v>
      </c>
      <c r="I542" s="108"/>
      <c r="J542" s="108"/>
      <c r="K542" s="108"/>
      <c r="L542" s="108"/>
      <c r="M542" s="108"/>
      <c r="N542" s="108"/>
      <c r="O542" s="108"/>
      <c r="P542" s="108"/>
      <c r="Q542" s="108"/>
      <c r="R542" s="108"/>
      <c r="S542" s="108"/>
      <c r="T542" s="108"/>
      <c r="U542" s="108"/>
      <c r="V542" s="108"/>
      <c r="W542" s="108"/>
      <c r="X542" s="108"/>
      <c r="Y542" s="108"/>
      <c r="Z542" s="108"/>
      <c r="AA542" s="108"/>
      <c r="AB542" s="108"/>
      <c r="AC542" s="108"/>
      <c r="AD542" s="108"/>
      <c r="AE542" s="108"/>
      <c r="AF542" s="108"/>
      <c r="AG542" s="108"/>
      <c r="AH542" s="108"/>
      <c r="AI542" s="108"/>
      <c r="AJ542" s="108"/>
      <c r="AK542" s="108"/>
      <c r="AL542" s="108"/>
      <c r="AM542" s="108"/>
      <c r="AN542" s="108"/>
      <c r="AO542" s="108"/>
      <c r="AP542" s="108"/>
      <c r="AQ542" s="108"/>
      <c r="AR542" s="108"/>
      <c r="AS542" s="108"/>
      <c r="AT542" s="108"/>
      <c r="AU542" s="108"/>
      <c r="AV542" s="108"/>
      <c r="AW542" s="108"/>
      <c r="AX542" s="108"/>
      <c r="AY542" s="108"/>
      <c r="AZ542" s="108"/>
      <c r="BA542" s="108"/>
      <c r="BB542" s="108"/>
      <c r="BC542" s="108"/>
      <c r="BD542" s="108"/>
      <c r="BE542" s="108"/>
      <c r="BF542" s="108"/>
      <c r="BG542" s="108"/>
      <c r="BH542" s="108"/>
      <c r="BI542" s="108"/>
      <c r="BJ542" s="108"/>
      <c r="BK542" s="108"/>
      <c r="BL542" s="108"/>
      <c r="BM542" s="108"/>
      <c r="BN542" s="108"/>
      <c r="BO542" s="108"/>
      <c r="BP542" s="108"/>
      <c r="BQ542" s="108"/>
      <c r="BR542" s="108"/>
      <c r="BS542" s="108"/>
      <c r="BT542" s="108"/>
      <c r="BU542" s="108"/>
      <c r="BV542" s="108"/>
      <c r="BW542" s="108"/>
      <c r="BX542" s="108"/>
      <c r="BY542" s="108"/>
      <c r="BZ542" s="108"/>
      <c r="CA542" s="108"/>
      <c r="CB542" s="108"/>
      <c r="CC542" s="108"/>
      <c r="CD542" s="108"/>
    </row>
    <row r="543" spans="1:82">
      <c r="A543" s="47" t="s">
        <v>384</v>
      </c>
      <c r="B543" s="47"/>
      <c r="C543" s="58">
        <v>38593063.178932816</v>
      </c>
      <c r="D543" s="58">
        <v>32381673.6819738</v>
      </c>
      <c r="E543" s="58">
        <v>32985451.75997223</v>
      </c>
      <c r="F543" s="58">
        <v>32107810.193373099</v>
      </c>
      <c r="G543" s="58">
        <v>31961126.338199802</v>
      </c>
      <c r="H543" s="58">
        <v>32472306.436350062</v>
      </c>
      <c r="I543" s="108"/>
      <c r="J543" s="108"/>
      <c r="K543" s="108"/>
      <c r="L543" s="108"/>
      <c r="M543" s="108"/>
      <c r="N543" s="108"/>
      <c r="O543" s="108"/>
      <c r="P543" s="108"/>
      <c r="Q543" s="108"/>
      <c r="R543" s="108"/>
      <c r="S543" s="108"/>
      <c r="T543" s="108"/>
      <c r="U543" s="108"/>
      <c r="V543" s="108"/>
      <c r="W543" s="108"/>
      <c r="X543" s="108"/>
      <c r="Y543" s="108"/>
      <c r="Z543" s="108"/>
      <c r="AA543" s="108"/>
      <c r="AB543" s="108"/>
      <c r="AC543" s="108"/>
      <c r="AD543" s="108"/>
      <c r="AE543" s="108"/>
      <c r="AF543" s="108"/>
      <c r="AG543" s="108"/>
      <c r="AH543" s="108"/>
      <c r="AI543" s="108"/>
      <c r="AJ543" s="108"/>
      <c r="AK543" s="108"/>
      <c r="AL543" s="108"/>
      <c r="AM543" s="108"/>
      <c r="AN543" s="108"/>
      <c r="AO543" s="108"/>
      <c r="AP543" s="108"/>
      <c r="AQ543" s="108"/>
      <c r="AR543" s="108"/>
      <c r="AS543" s="108"/>
      <c r="AT543" s="108"/>
      <c r="AU543" s="108"/>
      <c r="AV543" s="108"/>
      <c r="AW543" s="108"/>
      <c r="AX543" s="108"/>
      <c r="AY543" s="108"/>
      <c r="AZ543" s="108"/>
      <c r="BA543" s="108"/>
      <c r="BB543" s="108"/>
      <c r="BC543" s="108"/>
      <c r="BD543" s="108"/>
      <c r="BE543" s="108"/>
      <c r="BF543" s="108"/>
      <c r="BG543" s="108"/>
      <c r="BH543" s="108"/>
      <c r="BI543" s="108"/>
      <c r="BJ543" s="108"/>
      <c r="BK543" s="108"/>
      <c r="BL543" s="108"/>
      <c r="BM543" s="108"/>
      <c r="BN543" s="108"/>
      <c r="BO543" s="108"/>
      <c r="BP543" s="108"/>
      <c r="BQ543" s="108"/>
      <c r="BR543" s="108"/>
      <c r="BS543" s="108"/>
      <c r="BT543" s="108"/>
      <c r="BU543" s="108"/>
      <c r="BV543" s="108"/>
      <c r="BW543" s="108"/>
      <c r="BX543" s="108"/>
      <c r="BY543" s="108"/>
      <c r="BZ543" s="108"/>
      <c r="CA543" s="108"/>
      <c r="CB543" s="108"/>
      <c r="CC543" s="108"/>
      <c r="CD543" s="108"/>
    </row>
    <row r="544" spans="1:82">
      <c r="A544" s="47" t="s">
        <v>385</v>
      </c>
      <c r="B544" s="47"/>
      <c r="C544" s="58">
        <v>169153732.78973207</v>
      </c>
      <c r="D544" s="58">
        <v>169436925.04649648</v>
      </c>
      <c r="E544" s="58">
        <v>169436925.04649648</v>
      </c>
      <c r="F544" s="58">
        <v>160184871.6952529</v>
      </c>
      <c r="G544" s="58">
        <v>155294386.73598647</v>
      </c>
      <c r="H544" s="58">
        <v>152401690.18062651</v>
      </c>
      <c r="I544" s="108"/>
      <c r="J544" s="108"/>
      <c r="K544" s="108"/>
      <c r="L544" s="108"/>
      <c r="M544" s="108"/>
      <c r="N544" s="108"/>
      <c r="O544" s="108"/>
      <c r="P544" s="108"/>
      <c r="Q544" s="108"/>
      <c r="R544" s="108"/>
      <c r="S544" s="108"/>
      <c r="T544" s="108"/>
      <c r="U544" s="108"/>
      <c r="V544" s="108"/>
      <c r="W544" s="108"/>
      <c r="X544" s="108"/>
      <c r="Y544" s="108"/>
      <c r="Z544" s="108"/>
      <c r="AA544" s="108"/>
      <c r="AB544" s="108"/>
      <c r="AC544" s="108"/>
      <c r="AD544" s="108"/>
      <c r="AE544" s="108"/>
      <c r="AF544" s="108"/>
      <c r="AG544" s="108"/>
      <c r="AH544" s="108"/>
      <c r="AI544" s="108"/>
      <c r="AJ544" s="108"/>
      <c r="AK544" s="108"/>
      <c r="AL544" s="108"/>
      <c r="AM544" s="108"/>
      <c r="AN544" s="108"/>
      <c r="AO544" s="108"/>
      <c r="AP544" s="108"/>
      <c r="AQ544" s="108"/>
      <c r="AR544" s="108"/>
      <c r="AS544" s="108"/>
      <c r="AT544" s="108"/>
      <c r="AU544" s="108"/>
      <c r="AV544" s="108"/>
      <c r="AW544" s="108"/>
      <c r="AX544" s="108"/>
      <c r="AY544" s="108"/>
      <c r="AZ544" s="108"/>
      <c r="BA544" s="108"/>
      <c r="BB544" s="108"/>
      <c r="BC544" s="108"/>
      <c r="BD544" s="108"/>
      <c r="BE544" s="108"/>
      <c r="BF544" s="108"/>
      <c r="BG544" s="108"/>
      <c r="BH544" s="108"/>
      <c r="BI544" s="108"/>
      <c r="BJ544" s="108"/>
      <c r="BK544" s="108"/>
      <c r="BL544" s="108"/>
      <c r="BM544" s="108"/>
      <c r="BN544" s="108"/>
      <c r="BO544" s="108"/>
      <c r="BP544" s="108"/>
      <c r="BQ544" s="108"/>
      <c r="BR544" s="108"/>
      <c r="BS544" s="108"/>
      <c r="BT544" s="108"/>
      <c r="BU544" s="108"/>
      <c r="BV544" s="108"/>
      <c r="BW544" s="108"/>
      <c r="BX544" s="108"/>
      <c r="BY544" s="108"/>
      <c r="BZ544" s="108"/>
      <c r="CA544" s="108"/>
      <c r="CB544" s="108"/>
      <c r="CC544" s="108"/>
      <c r="CD544" s="108"/>
    </row>
    <row r="545" spans="1:82">
      <c r="A545" s="47" t="s">
        <v>386</v>
      </c>
      <c r="B545" s="47"/>
      <c r="C545" s="69">
        <v>11049.763000000001</v>
      </c>
      <c r="D545" s="69">
        <v>10088.434999999999</v>
      </c>
      <c r="E545" s="69">
        <v>9968.9180000000015</v>
      </c>
      <c r="F545" s="69">
        <v>9091.1980000000003</v>
      </c>
      <c r="G545" s="69">
        <v>9815.590000000002</v>
      </c>
      <c r="H545" s="69">
        <v>10088.434999999999</v>
      </c>
      <c r="I545" s="108"/>
      <c r="J545" s="108"/>
      <c r="K545" s="108"/>
      <c r="L545" s="108"/>
      <c r="M545" s="108"/>
      <c r="N545" s="108"/>
      <c r="O545" s="108"/>
      <c r="P545" s="108"/>
      <c r="Q545" s="108"/>
      <c r="R545" s="108"/>
      <c r="S545" s="108"/>
      <c r="T545" s="108"/>
      <c r="U545" s="108"/>
      <c r="V545" s="108"/>
      <c r="W545" s="108"/>
      <c r="X545" s="108"/>
      <c r="Y545" s="108"/>
      <c r="Z545" s="108"/>
      <c r="AA545" s="108"/>
      <c r="AB545" s="108"/>
      <c r="AC545" s="108"/>
      <c r="AD545" s="108"/>
      <c r="AE545" s="108"/>
      <c r="AF545" s="108"/>
      <c r="AG545" s="108"/>
      <c r="AH545" s="108"/>
      <c r="AI545" s="108"/>
      <c r="AJ545" s="108"/>
      <c r="AK545" s="108"/>
      <c r="AL545" s="108"/>
      <c r="AM545" s="108"/>
      <c r="AN545" s="108"/>
      <c r="AO545" s="108"/>
      <c r="AP545" s="108"/>
      <c r="AQ545" s="108"/>
      <c r="AR545" s="108"/>
      <c r="AS545" s="108"/>
      <c r="AT545" s="108"/>
      <c r="AU545" s="108"/>
      <c r="AV545" s="108"/>
      <c r="AW545" s="108"/>
      <c r="AX545" s="108"/>
      <c r="AY545" s="108"/>
      <c r="AZ545" s="108"/>
      <c r="BA545" s="108"/>
      <c r="BB545" s="108"/>
      <c r="BC545" s="108"/>
      <c r="BD545" s="108"/>
      <c r="BE545" s="108"/>
      <c r="BF545" s="108"/>
      <c r="BG545" s="108"/>
      <c r="BH545" s="108"/>
      <c r="BI545" s="108"/>
      <c r="BJ545" s="108"/>
      <c r="BK545" s="108"/>
      <c r="BL545" s="108"/>
      <c r="BM545" s="108"/>
      <c r="BN545" s="108"/>
      <c r="BO545" s="108"/>
      <c r="BP545" s="108"/>
      <c r="BQ545" s="108"/>
      <c r="BR545" s="108"/>
      <c r="BS545" s="108"/>
      <c r="BT545" s="108"/>
      <c r="BU545" s="108"/>
      <c r="BV545" s="108"/>
      <c r="BW545" s="108"/>
      <c r="BX545" s="108"/>
      <c r="BY545" s="108"/>
      <c r="BZ545" s="108"/>
      <c r="CA545" s="108"/>
      <c r="CB545" s="108"/>
      <c r="CC545" s="108"/>
      <c r="CD545" s="108"/>
    </row>
    <row r="546" spans="1:82">
      <c r="A546" s="47"/>
      <c r="B546" s="47"/>
      <c r="C546" s="69"/>
      <c r="D546" s="69"/>
      <c r="E546" s="69"/>
      <c r="F546" s="69"/>
      <c r="G546" s="69"/>
      <c r="H546" s="69"/>
      <c r="I546" s="108"/>
      <c r="J546" s="108"/>
      <c r="K546" s="108"/>
      <c r="L546" s="108"/>
      <c r="M546" s="108"/>
      <c r="N546" s="108"/>
      <c r="O546" s="108"/>
      <c r="P546" s="108"/>
      <c r="Q546" s="108"/>
      <c r="R546" s="108"/>
      <c r="S546" s="108"/>
      <c r="T546" s="108"/>
      <c r="U546" s="108"/>
      <c r="V546" s="108"/>
      <c r="W546" s="108"/>
      <c r="X546" s="108"/>
      <c r="Y546" s="108"/>
      <c r="Z546" s="108"/>
      <c r="AA546" s="108"/>
      <c r="AB546" s="108"/>
      <c r="AC546" s="108"/>
      <c r="AD546" s="108"/>
      <c r="AE546" s="108"/>
      <c r="AF546" s="108"/>
      <c r="AG546" s="108"/>
      <c r="AH546" s="108"/>
      <c r="AI546" s="108"/>
      <c r="AJ546" s="108"/>
      <c r="AK546" s="108"/>
      <c r="AL546" s="108"/>
      <c r="AM546" s="108"/>
      <c r="AN546" s="108"/>
      <c r="AO546" s="108"/>
      <c r="AP546" s="108"/>
      <c r="AQ546" s="108"/>
      <c r="AR546" s="108"/>
      <c r="AS546" s="108"/>
      <c r="AT546" s="108"/>
      <c r="AU546" s="108"/>
      <c r="AV546" s="108"/>
      <c r="AW546" s="108"/>
      <c r="AX546" s="108"/>
      <c r="AY546" s="108"/>
      <c r="AZ546" s="108"/>
      <c r="BA546" s="108"/>
      <c r="BB546" s="108"/>
      <c r="BC546" s="108"/>
      <c r="BD546" s="108"/>
      <c r="BE546" s="108"/>
      <c r="BF546" s="108"/>
      <c r="BG546" s="108"/>
      <c r="BH546" s="108"/>
      <c r="BI546" s="108"/>
      <c r="BJ546" s="108"/>
      <c r="BK546" s="108"/>
      <c r="BL546" s="108"/>
      <c r="BM546" s="108"/>
      <c r="BN546" s="108"/>
      <c r="BO546" s="108"/>
      <c r="BP546" s="108"/>
      <c r="BQ546" s="108"/>
      <c r="BR546" s="108"/>
      <c r="BS546" s="108"/>
      <c r="BT546" s="108"/>
      <c r="BU546" s="108"/>
      <c r="BV546" s="108"/>
      <c r="BW546" s="108"/>
      <c r="BX546" s="108"/>
      <c r="BY546" s="108"/>
      <c r="BZ546" s="108"/>
      <c r="CA546" s="108"/>
      <c r="CB546" s="108"/>
      <c r="CC546" s="108"/>
      <c r="CD546" s="108"/>
    </row>
    <row r="547" spans="1:82">
      <c r="A547" s="339" t="s">
        <v>9</v>
      </c>
      <c r="B547" s="339"/>
      <c r="C547" s="341" t="s">
        <v>421</v>
      </c>
      <c r="D547" s="341" t="s">
        <v>396</v>
      </c>
      <c r="E547" s="341" t="s">
        <v>397</v>
      </c>
      <c r="F547" s="341" t="s">
        <v>360</v>
      </c>
      <c r="G547" s="341" t="s">
        <v>347</v>
      </c>
      <c r="H547" s="341" t="s">
        <v>292</v>
      </c>
      <c r="I547" s="108"/>
      <c r="J547" s="108"/>
      <c r="K547" s="108"/>
      <c r="L547" s="108"/>
      <c r="M547" s="108"/>
      <c r="N547" s="108"/>
      <c r="O547" s="108"/>
      <c r="P547" s="108"/>
      <c r="Q547" s="108"/>
      <c r="R547" s="108"/>
      <c r="S547" s="108"/>
      <c r="T547" s="108"/>
      <c r="U547" s="108"/>
      <c r="V547" s="108"/>
      <c r="W547" s="108"/>
      <c r="X547" s="108"/>
      <c r="Y547" s="108"/>
      <c r="Z547" s="108"/>
      <c r="AA547" s="108"/>
      <c r="AB547" s="108"/>
      <c r="AC547" s="108"/>
      <c r="AD547" s="108"/>
      <c r="AE547" s="108"/>
      <c r="AF547" s="108"/>
      <c r="AG547" s="108"/>
      <c r="AH547" s="108"/>
      <c r="AI547" s="108"/>
      <c r="AJ547" s="108"/>
      <c r="AK547" s="108"/>
      <c r="AL547" s="108"/>
      <c r="AM547" s="108"/>
      <c r="AN547" s="108"/>
      <c r="AO547" s="108"/>
      <c r="AP547" s="108"/>
      <c r="AQ547" s="108"/>
      <c r="AR547" s="108"/>
      <c r="AS547" s="108"/>
      <c r="AT547" s="108"/>
      <c r="AU547" s="108"/>
      <c r="AV547" s="108"/>
      <c r="AW547" s="108"/>
      <c r="AX547" s="108"/>
      <c r="AY547" s="108"/>
      <c r="AZ547" s="108"/>
      <c r="BA547" s="108"/>
      <c r="BB547" s="108"/>
      <c r="BC547" s="108"/>
      <c r="BD547" s="108"/>
      <c r="BE547" s="108"/>
      <c r="BF547" s="108"/>
      <c r="BG547" s="108"/>
      <c r="BH547" s="108"/>
      <c r="BI547" s="108"/>
      <c r="BJ547" s="108"/>
      <c r="BK547" s="108"/>
      <c r="BL547" s="108"/>
      <c r="BM547" s="108"/>
      <c r="BN547" s="108"/>
      <c r="BO547" s="108"/>
      <c r="BP547" s="108"/>
      <c r="BQ547" s="108"/>
      <c r="BR547" s="108"/>
      <c r="BS547" s="108"/>
      <c r="BT547" s="108"/>
      <c r="BU547" s="108"/>
      <c r="BV547" s="108"/>
      <c r="BW547" s="108"/>
      <c r="BX547" s="108"/>
      <c r="BY547" s="108"/>
      <c r="BZ547" s="108"/>
      <c r="CA547" s="108"/>
      <c r="CB547" s="108"/>
      <c r="CC547" s="108"/>
      <c r="CD547" s="108"/>
    </row>
    <row r="548" spans="1:82">
      <c r="A548" s="335" t="s">
        <v>230</v>
      </c>
      <c r="B548" s="335"/>
      <c r="C548" s="336"/>
      <c r="D548" s="336"/>
      <c r="E548" s="336"/>
      <c r="F548" s="336"/>
      <c r="G548" s="336"/>
      <c r="H548" s="336"/>
      <c r="I548" s="108"/>
      <c r="J548" s="108"/>
      <c r="K548" s="108"/>
      <c r="L548" s="108"/>
      <c r="M548" s="108"/>
      <c r="N548" s="108"/>
      <c r="O548" s="108"/>
      <c r="P548" s="108"/>
      <c r="Q548" s="108"/>
      <c r="R548" s="108"/>
      <c r="S548" s="108"/>
      <c r="T548" s="108"/>
      <c r="U548" s="108"/>
      <c r="V548" s="108"/>
      <c r="W548" s="108"/>
      <c r="X548" s="108"/>
      <c r="Y548" s="108"/>
      <c r="Z548" s="108"/>
      <c r="AA548" s="108"/>
      <c r="AB548" s="108"/>
      <c r="AC548" s="108"/>
      <c r="AD548" s="108"/>
      <c r="AE548" s="108"/>
      <c r="AF548" s="108"/>
      <c r="AG548" s="108"/>
      <c r="AH548" s="108"/>
      <c r="AI548" s="108"/>
      <c r="AJ548" s="108"/>
      <c r="AK548" s="108"/>
      <c r="AL548" s="108"/>
      <c r="AM548" s="108"/>
      <c r="AN548" s="108"/>
      <c r="AO548" s="108"/>
      <c r="AP548" s="108"/>
      <c r="AQ548" s="108"/>
      <c r="AR548" s="108"/>
      <c r="AS548" s="108"/>
      <c r="AT548" s="108"/>
      <c r="AU548" s="108"/>
      <c r="AV548" s="108"/>
      <c r="AW548" s="108"/>
      <c r="AX548" s="108"/>
      <c r="AY548" s="108"/>
      <c r="AZ548" s="108"/>
      <c r="BA548" s="108"/>
      <c r="BB548" s="108"/>
      <c r="BC548" s="108"/>
      <c r="BD548" s="108"/>
      <c r="BE548" s="108"/>
      <c r="BF548" s="108"/>
      <c r="BG548" s="108"/>
      <c r="BH548" s="108"/>
      <c r="BI548" s="108"/>
      <c r="BJ548" s="108"/>
      <c r="BK548" s="108"/>
      <c r="BL548" s="108"/>
      <c r="BM548" s="108"/>
      <c r="BN548" s="108"/>
      <c r="BO548" s="108"/>
      <c r="BP548" s="108"/>
      <c r="BQ548" s="108"/>
      <c r="BR548" s="108"/>
      <c r="BS548" s="108"/>
      <c r="BT548" s="108"/>
      <c r="BU548" s="108"/>
      <c r="BV548" s="108"/>
      <c r="BW548" s="108"/>
      <c r="BX548" s="108"/>
      <c r="BY548" s="108"/>
      <c r="BZ548" s="108"/>
      <c r="CA548" s="108"/>
      <c r="CB548" s="108"/>
      <c r="CC548" s="108"/>
      <c r="CD548" s="108"/>
    </row>
    <row r="549" spans="1:82">
      <c r="A549" s="53" t="s">
        <v>32</v>
      </c>
      <c r="B549" s="53"/>
      <c r="C549" s="127">
        <v>271329.71902823198</v>
      </c>
      <c r="D549" s="127">
        <v>1049263.8065749011</v>
      </c>
      <c r="E549" s="127">
        <v>266279.85035189602</v>
      </c>
      <c r="F549" s="127">
        <v>262711.32463914802</v>
      </c>
      <c r="G549" s="127">
        <v>267579.12714495498</v>
      </c>
      <c r="H549" s="127">
        <v>252693.50443890199</v>
      </c>
      <c r="I549" s="108"/>
      <c r="J549" s="108"/>
      <c r="K549" s="108"/>
      <c r="L549" s="108"/>
      <c r="M549" s="108"/>
      <c r="N549" s="108"/>
      <c r="O549" s="108"/>
      <c r="P549" s="108"/>
      <c r="Q549" s="108"/>
      <c r="R549" s="108"/>
      <c r="S549" s="108"/>
      <c r="T549" s="108"/>
      <c r="U549" s="108"/>
      <c r="V549" s="108"/>
      <c r="W549" s="108"/>
      <c r="X549" s="108"/>
      <c r="Y549" s="108"/>
      <c r="Z549" s="108"/>
      <c r="AA549" s="108"/>
      <c r="AB549" s="108"/>
      <c r="AC549" s="108"/>
      <c r="AD549" s="108"/>
      <c r="AE549" s="108"/>
      <c r="AF549" s="108"/>
      <c r="AG549" s="108"/>
      <c r="AH549" s="108"/>
      <c r="AI549" s="108"/>
      <c r="AJ549" s="108"/>
      <c r="AK549" s="108"/>
      <c r="AL549" s="108"/>
      <c r="AM549" s="108"/>
      <c r="AN549" s="108"/>
      <c r="AO549" s="108"/>
      <c r="AP549" s="108"/>
      <c r="AQ549" s="108"/>
      <c r="AR549" s="108"/>
      <c r="AS549" s="108"/>
      <c r="AT549" s="108"/>
      <c r="AU549" s="108"/>
      <c r="AV549" s="108"/>
      <c r="AW549" s="108"/>
      <c r="AX549" s="108"/>
      <c r="AY549" s="108"/>
      <c r="AZ549" s="108"/>
      <c r="BA549" s="108"/>
      <c r="BB549" s="108"/>
      <c r="BC549" s="108"/>
      <c r="BD549" s="108"/>
      <c r="BE549" s="108"/>
      <c r="BF549" s="108"/>
      <c r="BG549" s="108"/>
      <c r="BH549" s="108"/>
      <c r="BI549" s="108"/>
      <c r="BJ549" s="108"/>
      <c r="BK549" s="108"/>
      <c r="BL549" s="108"/>
      <c r="BM549" s="108"/>
      <c r="BN549" s="108"/>
      <c r="BO549" s="108"/>
      <c r="BP549" s="108"/>
      <c r="BQ549" s="108"/>
      <c r="BR549" s="108"/>
      <c r="BS549" s="108"/>
      <c r="BT549" s="108"/>
      <c r="BU549" s="108"/>
      <c r="BV549" s="108"/>
      <c r="BW549" s="108"/>
      <c r="BX549" s="108"/>
      <c r="BY549" s="108"/>
      <c r="BZ549" s="108"/>
      <c r="CA549" s="108"/>
      <c r="CB549" s="108"/>
      <c r="CC549" s="108"/>
      <c r="CD549" s="108"/>
    </row>
    <row r="550" spans="1:82">
      <c r="A550" s="55" t="s">
        <v>33</v>
      </c>
      <c r="B550" s="55"/>
      <c r="C550" s="128">
        <v>-167326.08030997499</v>
      </c>
      <c r="D550" s="128">
        <v>-666160.69183438795</v>
      </c>
      <c r="E550" s="128">
        <v>-175167.695620529</v>
      </c>
      <c r="F550" s="128">
        <v>-166307.939346625</v>
      </c>
      <c r="G550" s="128">
        <v>-162344.833222527</v>
      </c>
      <c r="H550" s="128">
        <v>-162340.223644707</v>
      </c>
      <c r="I550" s="108"/>
      <c r="J550" s="108"/>
      <c r="K550" s="108"/>
      <c r="L550" s="108"/>
      <c r="M550" s="108"/>
      <c r="N550" s="108"/>
      <c r="O550" s="108"/>
      <c r="P550" s="108"/>
      <c r="Q550" s="108"/>
      <c r="R550" s="108"/>
      <c r="S550" s="108"/>
      <c r="T550" s="108"/>
      <c r="U550" s="108"/>
      <c r="V550" s="108"/>
      <c r="W550" s="108"/>
      <c r="X550" s="108"/>
      <c r="Y550" s="108"/>
      <c r="Z550" s="108"/>
      <c r="AA550" s="108"/>
      <c r="AB550" s="108"/>
      <c r="AC550" s="108"/>
      <c r="AD550" s="108"/>
      <c r="AE550" s="108"/>
      <c r="AF550" s="108"/>
      <c r="AG550" s="108"/>
      <c r="AH550" s="108"/>
      <c r="AI550" s="108"/>
      <c r="AJ550" s="108"/>
      <c r="AK550" s="108"/>
      <c r="AL550" s="108"/>
      <c r="AM550" s="108"/>
      <c r="AN550" s="108"/>
      <c r="AO550" s="108"/>
      <c r="AP550" s="108"/>
      <c r="AQ550" s="108"/>
      <c r="AR550" s="108"/>
      <c r="AS550" s="108"/>
      <c r="AT550" s="108"/>
      <c r="AU550" s="108"/>
      <c r="AV550" s="108"/>
      <c r="AW550" s="108"/>
      <c r="AX550" s="108"/>
      <c r="AY550" s="108"/>
      <c r="AZ550" s="108"/>
      <c r="BA550" s="108"/>
      <c r="BB550" s="108"/>
      <c r="BC550" s="108"/>
      <c r="BD550" s="108"/>
      <c r="BE550" s="108"/>
      <c r="BF550" s="108"/>
      <c r="BG550" s="108"/>
      <c r="BH550" s="108"/>
      <c r="BI550" s="108"/>
      <c r="BJ550" s="108"/>
      <c r="BK550" s="108"/>
      <c r="BL550" s="108"/>
      <c r="BM550" s="108"/>
      <c r="BN550" s="108"/>
      <c r="BO550" s="108"/>
      <c r="BP550" s="108"/>
      <c r="BQ550" s="108"/>
      <c r="BR550" s="108"/>
      <c r="BS550" s="108"/>
      <c r="BT550" s="108"/>
      <c r="BU550" s="108"/>
      <c r="BV550" s="108"/>
      <c r="BW550" s="108"/>
      <c r="BX550" s="108"/>
      <c r="BY550" s="108"/>
      <c r="BZ550" s="108"/>
      <c r="CA550" s="108"/>
      <c r="CB550" s="108"/>
      <c r="CC550" s="108"/>
      <c r="CD550" s="108"/>
    </row>
    <row r="551" spans="1:82">
      <c r="A551" s="53" t="s">
        <v>34</v>
      </c>
      <c r="B551" s="53"/>
      <c r="C551" s="127">
        <v>104003.638718257</v>
      </c>
      <c r="D551" s="127">
        <v>383103.11474051297</v>
      </c>
      <c r="E551" s="127">
        <v>91112.154731367002</v>
      </c>
      <c r="F551" s="127">
        <v>96403.385292523002</v>
      </c>
      <c r="G551" s="127">
        <v>105234.293922428</v>
      </c>
      <c r="H551" s="127">
        <v>90353.280794195001</v>
      </c>
      <c r="I551" s="108"/>
      <c r="J551" s="108"/>
      <c r="K551" s="108"/>
      <c r="L551" s="108"/>
      <c r="M551" s="108"/>
      <c r="N551" s="108"/>
      <c r="O551" s="108"/>
      <c r="P551" s="108"/>
      <c r="Q551" s="108"/>
      <c r="R551" s="108"/>
      <c r="S551" s="108"/>
      <c r="T551" s="108"/>
      <c r="U551" s="108"/>
      <c r="V551" s="108"/>
      <c r="W551" s="108"/>
      <c r="X551" s="108"/>
      <c r="Y551" s="108"/>
      <c r="Z551" s="108"/>
      <c r="AA551" s="108"/>
      <c r="AB551" s="108"/>
      <c r="AC551" s="108"/>
      <c r="AD551" s="108"/>
      <c r="AE551" s="108"/>
      <c r="AF551" s="108"/>
      <c r="AG551" s="108"/>
      <c r="AH551" s="108"/>
      <c r="AI551" s="108"/>
      <c r="AJ551" s="108"/>
      <c r="AK551" s="108"/>
      <c r="AL551" s="108"/>
      <c r="AM551" s="108"/>
      <c r="AN551" s="108"/>
      <c r="AO551" s="108"/>
      <c r="AP551" s="108"/>
      <c r="AQ551" s="108"/>
      <c r="AR551" s="108"/>
      <c r="AS551" s="108"/>
      <c r="AT551" s="108"/>
      <c r="AU551" s="108"/>
      <c r="AV551" s="108"/>
      <c r="AW551" s="108"/>
      <c r="AX551" s="108"/>
      <c r="AY551" s="108"/>
      <c r="AZ551" s="108"/>
      <c r="BA551" s="108"/>
      <c r="BB551" s="108"/>
      <c r="BC551" s="108"/>
      <c r="BD551" s="108"/>
      <c r="BE551" s="108"/>
      <c r="BF551" s="108"/>
      <c r="BG551" s="108"/>
      <c r="BH551" s="108"/>
      <c r="BI551" s="108"/>
      <c r="BJ551" s="108"/>
      <c r="BK551" s="108"/>
      <c r="BL551" s="108"/>
      <c r="BM551" s="108"/>
      <c r="BN551" s="108"/>
      <c r="BO551" s="108"/>
      <c r="BP551" s="108"/>
      <c r="BQ551" s="108"/>
      <c r="BR551" s="108"/>
      <c r="BS551" s="108"/>
      <c r="BT551" s="108"/>
      <c r="BU551" s="108"/>
      <c r="BV551" s="108"/>
      <c r="BW551" s="108"/>
      <c r="BX551" s="108"/>
      <c r="BY551" s="108"/>
      <c r="BZ551" s="108"/>
      <c r="CA551" s="108"/>
      <c r="CB551" s="108"/>
      <c r="CC551" s="108"/>
      <c r="CD551" s="108"/>
    </row>
    <row r="552" spans="1:82">
      <c r="A552" s="47" t="s">
        <v>152</v>
      </c>
      <c r="B552" s="47"/>
      <c r="C552" s="128">
        <v>-26261.506975</v>
      </c>
      <c r="D552" s="128">
        <v>-96517.023060000007</v>
      </c>
      <c r="E552" s="128">
        <v>-13426.400755000001</v>
      </c>
      <c r="F552" s="128">
        <v>-29899.961034683001</v>
      </c>
      <c r="G552" s="128">
        <v>-25620.039690317</v>
      </c>
      <c r="H552" s="128">
        <v>-27570.621579999999</v>
      </c>
      <c r="I552" s="108"/>
      <c r="J552" s="108"/>
      <c r="K552" s="108"/>
      <c r="L552" s="108"/>
      <c r="M552" s="108"/>
      <c r="N552" s="108"/>
      <c r="O552" s="108"/>
      <c r="P552" s="108"/>
      <c r="Q552" s="108"/>
      <c r="R552" s="108"/>
      <c r="S552" s="108"/>
      <c r="T552" s="108"/>
      <c r="U552" s="108"/>
      <c r="V552" s="108"/>
      <c r="W552" s="108"/>
      <c r="X552" s="108"/>
      <c r="Y552" s="108"/>
      <c r="Z552" s="108"/>
      <c r="AA552" s="108"/>
      <c r="AB552" s="108"/>
      <c r="AC552" s="108"/>
      <c r="AD552" s="108"/>
      <c r="AE552" s="108"/>
      <c r="AF552" s="108"/>
      <c r="AG552" s="108"/>
      <c r="AH552" s="108"/>
      <c r="AI552" s="108"/>
      <c r="AJ552" s="108"/>
      <c r="AK552" s="108"/>
      <c r="AL552" s="108"/>
      <c r="AM552" s="108"/>
      <c r="AN552" s="108"/>
      <c r="AO552" s="108"/>
      <c r="AP552" s="108"/>
      <c r="AQ552" s="108"/>
      <c r="AR552" s="108"/>
      <c r="AS552" s="108"/>
      <c r="AT552" s="108"/>
      <c r="AU552" s="108"/>
      <c r="AV552" s="108"/>
      <c r="AW552" s="108"/>
      <c r="AX552" s="108"/>
      <c r="AY552" s="108"/>
      <c r="AZ552" s="108"/>
      <c r="BA552" s="108"/>
      <c r="BB552" s="108"/>
      <c r="BC552" s="108"/>
      <c r="BD552" s="108"/>
      <c r="BE552" s="108"/>
      <c r="BF552" s="108"/>
      <c r="BG552" s="108"/>
      <c r="BH552" s="108"/>
      <c r="BI552" s="108"/>
      <c r="BJ552" s="108"/>
      <c r="BK552" s="108"/>
      <c r="BL552" s="108"/>
      <c r="BM552" s="108"/>
      <c r="BN552" s="108"/>
      <c r="BO552" s="108"/>
      <c r="BP552" s="108"/>
      <c r="BQ552" s="108"/>
      <c r="BR552" s="108"/>
      <c r="BS552" s="108"/>
      <c r="BT552" s="108"/>
      <c r="BU552" s="108"/>
      <c r="BV552" s="108"/>
      <c r="BW552" s="108"/>
      <c r="BX552" s="108"/>
      <c r="BY552" s="108"/>
      <c r="BZ552" s="108"/>
      <c r="CA552" s="108"/>
      <c r="CB552" s="108"/>
      <c r="CC552" s="108"/>
      <c r="CD552" s="108"/>
    </row>
    <row r="553" spans="1:82">
      <c r="A553" s="53" t="s">
        <v>36</v>
      </c>
      <c r="B553" s="53"/>
      <c r="C553" s="127">
        <v>77742.131743257007</v>
      </c>
      <c r="D553" s="127">
        <v>286586.091680513</v>
      </c>
      <c r="E553" s="127">
        <v>77685.753976367007</v>
      </c>
      <c r="F553" s="127">
        <v>66503.424257840001</v>
      </c>
      <c r="G553" s="127">
        <v>79614.254232110994</v>
      </c>
      <c r="H553" s="127">
        <v>62782.659214195002</v>
      </c>
      <c r="I553" s="108"/>
      <c r="J553" s="108"/>
      <c r="K553" s="108"/>
      <c r="L553" s="108"/>
      <c r="M553" s="108"/>
      <c r="N553" s="108"/>
      <c r="O553" s="108"/>
      <c r="P553" s="108"/>
      <c r="Q553" s="108"/>
      <c r="R553" s="108"/>
      <c r="S553" s="108"/>
      <c r="T553" s="108"/>
      <c r="U553" s="108"/>
      <c r="V553" s="108"/>
      <c r="W553" s="108"/>
      <c r="X553" s="108"/>
      <c r="Y553" s="108"/>
      <c r="Z553" s="108"/>
      <c r="AA553" s="108"/>
      <c r="AB553" s="108"/>
      <c r="AC553" s="108"/>
      <c r="AD553" s="108"/>
      <c r="AE553" s="108"/>
      <c r="AF553" s="108"/>
      <c r="AG553" s="108"/>
      <c r="AH553" s="108"/>
      <c r="AI553" s="108"/>
      <c r="AJ553" s="108"/>
      <c r="AK553" s="108"/>
      <c r="AL553" s="108"/>
      <c r="AM553" s="108"/>
      <c r="AN553" s="108"/>
      <c r="AO553" s="108"/>
      <c r="AP553" s="108"/>
      <c r="AQ553" s="108"/>
      <c r="AR553" s="108"/>
      <c r="AS553" s="108"/>
      <c r="AT553" s="108"/>
      <c r="AU553" s="108"/>
      <c r="AV553" s="108"/>
      <c r="AW553" s="108"/>
      <c r="AX553" s="108"/>
      <c r="AY553" s="108"/>
      <c r="AZ553" s="108"/>
      <c r="BA553" s="108"/>
      <c r="BB553" s="108"/>
      <c r="BC553" s="108"/>
      <c r="BD553" s="108"/>
      <c r="BE553" s="108"/>
      <c r="BF553" s="108"/>
      <c r="BG553" s="108"/>
      <c r="BH553" s="108"/>
      <c r="BI553" s="108"/>
      <c r="BJ553" s="108"/>
      <c r="BK553" s="108"/>
      <c r="BL553" s="108"/>
      <c r="BM553" s="108"/>
      <c r="BN553" s="108"/>
      <c r="BO553" s="108"/>
      <c r="BP553" s="108"/>
      <c r="BQ553" s="108"/>
      <c r="BR553" s="108"/>
      <c r="BS553" s="108"/>
      <c r="BT553" s="108"/>
      <c r="BU553" s="108"/>
      <c r="BV553" s="108"/>
      <c r="BW553" s="108"/>
      <c r="BX553" s="108"/>
      <c r="BY553" s="108"/>
      <c r="BZ553" s="108"/>
      <c r="CA553" s="108"/>
      <c r="CB553" s="108"/>
      <c r="CC553" s="108"/>
      <c r="CD553" s="108"/>
    </row>
    <row r="554" spans="1:82">
      <c r="A554" s="55" t="s">
        <v>81</v>
      </c>
      <c r="B554" s="55"/>
      <c r="C554" s="63">
        <v>-1117.25425174</v>
      </c>
      <c r="D554" s="63">
        <v>-5210.230700047</v>
      </c>
      <c r="E554" s="63">
        <v>-200.850463443</v>
      </c>
      <c r="F554" s="63">
        <v>-1421.9254186200001</v>
      </c>
      <c r="G554" s="63">
        <v>-1750.330762347</v>
      </c>
      <c r="H554" s="63">
        <v>-1837.1240556370001</v>
      </c>
      <c r="I554" s="108"/>
      <c r="J554" s="108"/>
      <c r="K554" s="108"/>
      <c r="L554" s="108"/>
      <c r="M554" s="108"/>
      <c r="N554" s="108"/>
      <c r="O554" s="108"/>
      <c r="P554" s="108"/>
      <c r="Q554" s="108"/>
      <c r="R554" s="108"/>
      <c r="S554" s="108"/>
      <c r="T554" s="108"/>
      <c r="U554" s="108"/>
      <c r="V554" s="108"/>
      <c r="W554" s="108"/>
      <c r="X554" s="108"/>
      <c r="Y554" s="108"/>
      <c r="Z554" s="108"/>
      <c r="AA554" s="108"/>
      <c r="AB554" s="108"/>
      <c r="AC554" s="108"/>
      <c r="AD554" s="108"/>
      <c r="AE554" s="108"/>
      <c r="AF554" s="108"/>
      <c r="AG554" s="108"/>
      <c r="AH554" s="108"/>
      <c r="AI554" s="108"/>
      <c r="AJ554" s="108"/>
      <c r="AK554" s="108"/>
      <c r="AL554" s="108"/>
      <c r="AM554" s="108"/>
      <c r="AN554" s="108"/>
      <c r="AO554" s="108"/>
      <c r="AP554" s="108"/>
      <c r="AQ554" s="108"/>
      <c r="AR554" s="108"/>
      <c r="AS554" s="108"/>
      <c r="AT554" s="108"/>
      <c r="AU554" s="108"/>
      <c r="AV554" s="108"/>
      <c r="AW554" s="108"/>
      <c r="AX554" s="108"/>
      <c r="AY554" s="108"/>
      <c r="AZ554" s="108"/>
      <c r="BA554" s="108"/>
      <c r="BB554" s="108"/>
      <c r="BC554" s="108"/>
      <c r="BD554" s="108"/>
      <c r="BE554" s="108"/>
      <c r="BF554" s="108"/>
      <c r="BG554" s="108"/>
      <c r="BH554" s="108"/>
      <c r="BI554" s="108"/>
      <c r="BJ554" s="108"/>
      <c r="BK554" s="108"/>
      <c r="BL554" s="108"/>
      <c r="BM554" s="108"/>
      <c r="BN554" s="108"/>
      <c r="BO554" s="108"/>
      <c r="BP554" s="108"/>
      <c r="BQ554" s="108"/>
      <c r="BR554" s="108"/>
      <c r="BS554" s="108"/>
      <c r="BT554" s="108"/>
      <c r="BU554" s="108"/>
      <c r="BV554" s="108"/>
      <c r="BW554" s="108"/>
      <c r="BX554" s="108"/>
      <c r="BY554" s="108"/>
      <c r="BZ554" s="108"/>
      <c r="CA554" s="108"/>
      <c r="CB554" s="108"/>
      <c r="CC554" s="108"/>
      <c r="CD554" s="108"/>
    </row>
    <row r="555" spans="1:82">
      <c r="A555" s="55" t="s">
        <v>37</v>
      </c>
      <c r="B555" s="55"/>
      <c r="C555" s="63">
        <v>7.27888</v>
      </c>
      <c r="D555" s="63">
        <v>-984.96645999999998</v>
      </c>
      <c r="E555" s="63">
        <v>-982.97362499999997</v>
      </c>
      <c r="F555" s="63">
        <v>-8.0132499999999993</v>
      </c>
      <c r="G555" s="63">
        <v>8.0132499999999993</v>
      </c>
      <c r="H555" s="63">
        <v>-1.9928349999999999</v>
      </c>
      <c r="I555" s="108"/>
      <c r="J555" s="108"/>
      <c r="K555" s="108"/>
      <c r="L555" s="108"/>
      <c r="M555" s="108"/>
      <c r="N555" s="108"/>
      <c r="O555" s="108"/>
      <c r="P555" s="108"/>
      <c r="Q555" s="108"/>
      <c r="R555" s="108"/>
      <c r="S555" s="108"/>
      <c r="T555" s="108"/>
      <c r="U555" s="108"/>
      <c r="V555" s="108"/>
      <c r="W555" s="108"/>
      <c r="X555" s="108"/>
      <c r="Y555" s="108"/>
      <c r="Z555" s="108"/>
      <c r="AA555" s="108"/>
      <c r="AB555" s="108"/>
      <c r="AC555" s="108"/>
      <c r="AD555" s="108"/>
      <c r="AE555" s="108"/>
      <c r="AF555" s="108"/>
      <c r="AG555" s="108"/>
      <c r="AH555" s="108"/>
      <c r="AI555" s="108"/>
      <c r="AJ555" s="108"/>
      <c r="AK555" s="108"/>
      <c r="AL555" s="108"/>
      <c r="AM555" s="108"/>
      <c r="AN555" s="108"/>
      <c r="AO555" s="108"/>
      <c r="AP555" s="108"/>
      <c r="AQ555" s="108"/>
      <c r="AR555" s="108"/>
      <c r="AS555" s="108"/>
      <c r="AT555" s="108"/>
      <c r="AU555" s="108"/>
      <c r="AV555" s="108"/>
      <c r="AW555" s="108"/>
      <c r="AX555" s="108"/>
      <c r="AY555" s="108"/>
      <c r="AZ555" s="108"/>
      <c r="BA555" s="108"/>
      <c r="BB555" s="108"/>
      <c r="BC555" s="108"/>
      <c r="BD555" s="108"/>
      <c r="BE555" s="108"/>
      <c r="BF555" s="108"/>
      <c r="BG555" s="108"/>
      <c r="BH555" s="108"/>
      <c r="BI555" s="108"/>
      <c r="BJ555" s="108"/>
      <c r="BK555" s="108"/>
      <c r="BL555" s="108"/>
      <c r="BM555" s="108"/>
      <c r="BN555" s="108"/>
      <c r="BO555" s="108"/>
      <c r="BP555" s="108"/>
      <c r="BQ555" s="108"/>
      <c r="BR555" s="108"/>
      <c r="BS555" s="108"/>
      <c r="BT555" s="108"/>
      <c r="BU555" s="108"/>
      <c r="BV555" s="108"/>
      <c r="BW555" s="108"/>
      <c r="BX555" s="108"/>
      <c r="BY555" s="108"/>
      <c r="BZ555" s="108"/>
      <c r="CA555" s="108"/>
      <c r="CB555" s="108"/>
      <c r="CC555" s="108"/>
      <c r="CD555" s="108"/>
    </row>
    <row r="556" spans="1:82">
      <c r="A556" s="53" t="s">
        <v>38</v>
      </c>
      <c r="B556" s="53"/>
      <c r="C556" s="127">
        <v>76632.156371517005</v>
      </c>
      <c r="D556" s="127">
        <v>280390.89452046598</v>
      </c>
      <c r="E556" s="127">
        <v>76501.929887923994</v>
      </c>
      <c r="F556" s="127">
        <v>65073.485589219999</v>
      </c>
      <c r="G556" s="127">
        <v>77871.936719763995</v>
      </c>
      <c r="H556" s="127">
        <v>60943.542323558002</v>
      </c>
      <c r="I556" s="108"/>
      <c r="J556" s="108"/>
      <c r="K556" s="108"/>
      <c r="L556" s="108"/>
      <c r="M556" s="108"/>
      <c r="N556" s="108"/>
      <c r="O556" s="108"/>
      <c r="P556" s="108"/>
      <c r="Q556" s="108"/>
      <c r="R556" s="108"/>
      <c r="S556" s="108"/>
      <c r="T556" s="108"/>
      <c r="U556" s="108"/>
      <c r="V556" s="108"/>
      <c r="W556" s="108"/>
      <c r="X556" s="108"/>
      <c r="Y556" s="108"/>
      <c r="Z556" s="108"/>
      <c r="AA556" s="108"/>
      <c r="AB556" s="108"/>
      <c r="AC556" s="108"/>
      <c r="AD556" s="108"/>
      <c r="AE556" s="108"/>
      <c r="AF556" s="108"/>
      <c r="AG556" s="108"/>
      <c r="AH556" s="108"/>
      <c r="AI556" s="108"/>
      <c r="AJ556" s="108"/>
      <c r="AK556" s="108"/>
      <c r="AL556" s="108"/>
      <c r="AM556" s="108"/>
      <c r="AN556" s="108"/>
      <c r="AO556" s="108"/>
      <c r="AP556" s="108"/>
      <c r="AQ556" s="108"/>
      <c r="AR556" s="108"/>
      <c r="AS556" s="108"/>
      <c r="AT556" s="108"/>
      <c r="AU556" s="108"/>
      <c r="AV556" s="108"/>
      <c r="AW556" s="108"/>
      <c r="AX556" s="108"/>
      <c r="AY556" s="108"/>
      <c r="AZ556" s="108"/>
      <c r="BA556" s="108"/>
      <c r="BB556" s="108"/>
      <c r="BC556" s="108"/>
      <c r="BD556" s="108"/>
      <c r="BE556" s="108"/>
      <c r="BF556" s="108"/>
      <c r="BG556" s="108"/>
      <c r="BH556" s="108"/>
      <c r="BI556" s="108"/>
      <c r="BJ556" s="108"/>
      <c r="BK556" s="108"/>
      <c r="BL556" s="108"/>
      <c r="BM556" s="108"/>
      <c r="BN556" s="108"/>
      <c r="BO556" s="108"/>
      <c r="BP556" s="108"/>
      <c r="BQ556" s="108"/>
      <c r="BR556" s="108"/>
      <c r="BS556" s="108"/>
      <c r="BT556" s="108"/>
      <c r="BU556" s="108"/>
      <c r="BV556" s="108"/>
      <c r="BW556" s="108"/>
      <c r="BX556" s="108"/>
      <c r="BY556" s="108"/>
      <c r="BZ556" s="108"/>
      <c r="CA556" s="108"/>
      <c r="CB556" s="108"/>
      <c r="CC556" s="108"/>
      <c r="CD556" s="108"/>
    </row>
    <row r="557" spans="1:82">
      <c r="A557" s="57"/>
      <c r="B557" s="57"/>
      <c r="C557" s="127"/>
      <c r="D557" s="127"/>
      <c r="E557" s="127"/>
      <c r="F557" s="127"/>
      <c r="G557" s="127"/>
      <c r="H557" s="127"/>
      <c r="I557" s="108"/>
      <c r="J557" s="108"/>
      <c r="K557" s="108"/>
      <c r="L557" s="108"/>
      <c r="M557" s="108"/>
      <c r="N557" s="108"/>
      <c r="O557" s="108"/>
      <c r="P557" s="108"/>
      <c r="Q557" s="108"/>
      <c r="R557" s="108"/>
      <c r="S557" s="108"/>
      <c r="T557" s="108"/>
      <c r="U557" s="108"/>
      <c r="V557" s="108"/>
      <c r="W557" s="108"/>
      <c r="X557" s="108"/>
      <c r="Y557" s="108"/>
      <c r="Z557" s="108"/>
      <c r="AA557" s="108"/>
      <c r="AB557" s="108"/>
      <c r="AC557" s="108"/>
      <c r="AD557" s="108"/>
      <c r="AE557" s="108"/>
      <c r="AF557" s="108"/>
      <c r="AG557" s="108"/>
      <c r="AH557" s="108"/>
      <c r="AI557" s="108"/>
      <c r="AJ557" s="108"/>
      <c r="AK557" s="108"/>
      <c r="AL557" s="108"/>
      <c r="AM557" s="108"/>
      <c r="AN557" s="108"/>
      <c r="AO557" s="108"/>
      <c r="AP557" s="108"/>
      <c r="AQ557" s="108"/>
      <c r="AR557" s="108"/>
      <c r="AS557" s="108"/>
      <c r="AT557" s="108"/>
      <c r="AU557" s="108"/>
      <c r="AV557" s="108"/>
      <c r="AW557" s="108"/>
      <c r="AX557" s="108"/>
      <c r="AY557" s="108"/>
      <c r="AZ557" s="108"/>
      <c r="BA557" s="108"/>
      <c r="BB557" s="108"/>
      <c r="BC557" s="108"/>
      <c r="BD557" s="108"/>
      <c r="BE557" s="108"/>
      <c r="BF557" s="108"/>
      <c r="BG557" s="108"/>
      <c r="BH557" s="108"/>
      <c r="BI557" s="108"/>
      <c r="BJ557" s="108"/>
      <c r="BK557" s="108"/>
      <c r="BL557" s="108"/>
      <c r="BM557" s="108"/>
      <c r="BN557" s="108"/>
      <c r="BO557" s="108"/>
      <c r="BP557" s="108"/>
      <c r="BQ557" s="108"/>
      <c r="BR557" s="108"/>
      <c r="BS557" s="108"/>
      <c r="BT557" s="108"/>
      <c r="BU557" s="108"/>
      <c r="BV557" s="108"/>
      <c r="BW557" s="108"/>
      <c r="BX557" s="108"/>
      <c r="BY557" s="108"/>
      <c r="BZ557" s="108"/>
      <c r="CA557" s="108"/>
      <c r="CB557" s="108"/>
      <c r="CC557" s="108"/>
      <c r="CD557" s="108"/>
    </row>
    <row r="558" spans="1:82">
      <c r="A558" s="337" t="s">
        <v>193</v>
      </c>
      <c r="B558" s="338"/>
      <c r="C558" s="340">
        <v>0.61668910029190216</v>
      </c>
      <c r="D558" s="340">
        <v>0.63488389446018167</v>
      </c>
      <c r="E558" s="340">
        <v>0.65783308571429699</v>
      </c>
      <c r="F558" s="340">
        <v>0.63304442461724986</v>
      </c>
      <c r="G558" s="340">
        <v>0.60671710441218507</v>
      </c>
      <c r="H558" s="340">
        <v>0.64243924277032127</v>
      </c>
      <c r="I558" s="108"/>
      <c r="J558" s="108"/>
      <c r="K558" s="108"/>
      <c r="L558" s="108"/>
      <c r="M558" s="108"/>
      <c r="N558" s="108"/>
      <c r="O558" s="108"/>
      <c r="P558" s="108"/>
      <c r="Q558" s="108"/>
      <c r="R558" s="108"/>
      <c r="S558" s="108"/>
      <c r="T558" s="108"/>
      <c r="U558" s="108"/>
      <c r="V558" s="108"/>
      <c r="W558" s="108"/>
      <c r="X558" s="108"/>
      <c r="Y558" s="108"/>
      <c r="Z558" s="108"/>
      <c r="AA558" s="108"/>
      <c r="AB558" s="108"/>
      <c r="AC558" s="108"/>
      <c r="AD558" s="108"/>
      <c r="AE558" s="108"/>
      <c r="AF558" s="108"/>
      <c r="AG558" s="108"/>
      <c r="AH558" s="108"/>
      <c r="AI558" s="108"/>
      <c r="AJ558" s="108"/>
      <c r="AK558" s="108"/>
      <c r="AL558" s="108"/>
      <c r="AM558" s="108"/>
      <c r="AN558" s="108"/>
      <c r="AO558" s="108"/>
      <c r="AP558" s="108"/>
      <c r="AQ558" s="108"/>
      <c r="AR558" s="108"/>
      <c r="AS558" s="108"/>
      <c r="AT558" s="108"/>
      <c r="AU558" s="108"/>
      <c r="AV558" s="108"/>
      <c r="AW558" s="108"/>
      <c r="AX558" s="108"/>
      <c r="AY558" s="108"/>
      <c r="AZ558" s="108"/>
      <c r="BA558" s="108"/>
      <c r="BB558" s="108"/>
      <c r="BC558" s="108"/>
      <c r="BD558" s="108"/>
      <c r="BE558" s="108"/>
      <c r="BF558" s="108"/>
      <c r="BG558" s="108"/>
      <c r="BH558" s="108"/>
      <c r="BI558" s="108"/>
      <c r="BJ558" s="108"/>
      <c r="BK558" s="108"/>
      <c r="BL558" s="108"/>
      <c r="BM558" s="108"/>
      <c r="BN558" s="108"/>
      <c r="BO558" s="108"/>
      <c r="BP558" s="108"/>
      <c r="BQ558" s="108"/>
      <c r="BR558" s="108"/>
      <c r="BS558" s="108"/>
      <c r="BT558" s="108"/>
      <c r="BU558" s="108"/>
      <c r="BV558" s="108"/>
      <c r="BW558" s="108"/>
      <c r="BX558" s="108"/>
      <c r="BY558" s="108"/>
      <c r="BZ558" s="108"/>
      <c r="CA558" s="108"/>
      <c r="CB558" s="108"/>
      <c r="CC558" s="108"/>
      <c r="CD558" s="108"/>
    </row>
    <row r="559" spans="1:82">
      <c r="A559" s="47" t="s">
        <v>101</v>
      </c>
      <c r="B559" s="47"/>
      <c r="C559" s="59">
        <v>990391.25399923604</v>
      </c>
      <c r="D559" s="59">
        <v>879063.69370160461</v>
      </c>
      <c r="E559" s="59">
        <v>879063.69370160461</v>
      </c>
      <c r="F559" s="59">
        <v>864556.10285532253</v>
      </c>
      <c r="G559" s="59">
        <v>845598.57833875692</v>
      </c>
      <c r="H559" s="59">
        <v>794707.16046469798</v>
      </c>
      <c r="I559" s="108"/>
      <c r="J559" s="108"/>
      <c r="K559" s="108"/>
      <c r="L559" s="108"/>
      <c r="M559" s="108"/>
      <c r="N559" s="108"/>
      <c r="O559" s="108"/>
      <c r="P559" s="108"/>
      <c r="Q559" s="108"/>
      <c r="R559" s="108"/>
      <c r="S559" s="108"/>
      <c r="T559" s="108"/>
      <c r="U559" s="108"/>
      <c r="V559" s="108"/>
      <c r="W559" s="108"/>
      <c r="X559" s="108"/>
      <c r="Y559" s="108"/>
      <c r="Z559" s="108"/>
      <c r="AA559" s="108"/>
      <c r="AB559" s="108"/>
      <c r="AC559" s="108"/>
      <c r="AD559" s="108"/>
      <c r="AE559" s="108"/>
      <c r="AF559" s="108"/>
      <c r="AG559" s="108"/>
      <c r="AH559" s="108"/>
      <c r="AI559" s="108"/>
      <c r="AJ559" s="108"/>
      <c r="AK559" s="108"/>
      <c r="AL559" s="108"/>
      <c r="AM559" s="108"/>
      <c r="AN559" s="108"/>
      <c r="AO559" s="108"/>
      <c r="AP559" s="108"/>
      <c r="AQ559" s="108"/>
      <c r="AR559" s="108"/>
      <c r="AS559" s="108"/>
      <c r="AT559" s="108"/>
      <c r="AU559" s="108"/>
      <c r="AV559" s="108"/>
      <c r="AW559" s="108"/>
      <c r="AX559" s="108"/>
      <c r="AY559" s="108"/>
      <c r="AZ559" s="108"/>
      <c r="BA559" s="108"/>
      <c r="BB559" s="108"/>
      <c r="BC559" s="108"/>
      <c r="BD559" s="108"/>
      <c r="BE559" s="108"/>
      <c r="BF559" s="108"/>
      <c r="BG559" s="108"/>
      <c r="BH559" s="108"/>
      <c r="BI559" s="108"/>
      <c r="BJ559" s="108"/>
      <c r="BK559" s="108"/>
      <c r="BL559" s="108"/>
      <c r="BM559" s="108"/>
      <c r="BN559" s="108"/>
      <c r="BO559" s="108"/>
      <c r="BP559" s="108"/>
      <c r="BQ559" s="108"/>
      <c r="BR559" s="108"/>
      <c r="BS559" s="108"/>
      <c r="BT559" s="108"/>
      <c r="BU559" s="108"/>
      <c r="BV559" s="108"/>
      <c r="BW559" s="108"/>
      <c r="BX559" s="108"/>
      <c r="BY559" s="108"/>
      <c r="BZ559" s="108"/>
      <c r="CA559" s="108"/>
      <c r="CB559" s="108"/>
      <c r="CC559" s="108"/>
      <c r="CD559" s="108"/>
    </row>
    <row r="560" spans="1:82">
      <c r="A560" s="47" t="s">
        <v>197</v>
      </c>
      <c r="B560" s="47"/>
      <c r="C560" s="59">
        <v>5340920.1772149969</v>
      </c>
      <c r="D560" s="59">
        <v>5454236.014860007</v>
      </c>
      <c r="E560" s="59">
        <v>5454236.014860007</v>
      </c>
      <c r="F560" s="59">
        <v>5049477.1490350002</v>
      </c>
      <c r="G560" s="59">
        <v>4939204.0083400048</v>
      </c>
      <c r="H560" s="59">
        <v>4828253.2938250033</v>
      </c>
      <c r="I560" s="108"/>
      <c r="J560" s="108"/>
      <c r="K560" s="108"/>
      <c r="L560" s="108"/>
      <c r="M560" s="108"/>
      <c r="N560" s="108"/>
      <c r="O560" s="108"/>
      <c r="P560" s="108"/>
      <c r="Q560" s="108"/>
      <c r="R560" s="108"/>
      <c r="S560" s="108"/>
      <c r="T560" s="108"/>
      <c r="U560" s="108"/>
      <c r="V560" s="108"/>
      <c r="W560" s="108"/>
      <c r="X560" s="108"/>
      <c r="Y560" s="108"/>
      <c r="Z560" s="108"/>
      <c r="AA560" s="108"/>
      <c r="AB560" s="108"/>
      <c r="AC560" s="108"/>
      <c r="AD560" s="108"/>
      <c r="AE560" s="108"/>
      <c r="AF560" s="108"/>
      <c r="AG560" s="108"/>
      <c r="AH560" s="108"/>
      <c r="AI560" s="108"/>
      <c r="AJ560" s="108"/>
      <c r="AK560" s="108"/>
      <c r="AL560" s="108"/>
      <c r="AM560" s="108"/>
      <c r="AN560" s="108"/>
      <c r="AO560" s="108"/>
      <c r="AP560" s="108"/>
      <c r="AQ560" s="108"/>
      <c r="AR560" s="108"/>
      <c r="AS560" s="108"/>
      <c r="AT560" s="108"/>
      <c r="AU560" s="108"/>
      <c r="AV560" s="108"/>
      <c r="AW560" s="108"/>
      <c r="AX560" s="108"/>
      <c r="AY560" s="108"/>
      <c r="AZ560" s="108"/>
      <c r="BA560" s="108"/>
      <c r="BB560" s="108"/>
      <c r="BC560" s="108"/>
      <c r="BD560" s="108"/>
      <c r="BE560" s="108"/>
      <c r="BF560" s="108"/>
      <c r="BG560" s="108"/>
      <c r="BH560" s="108"/>
      <c r="BI560" s="108"/>
      <c r="BJ560" s="108"/>
      <c r="BK560" s="108"/>
      <c r="BL560" s="108"/>
      <c r="BM560" s="108"/>
      <c r="BN560" s="108"/>
      <c r="BO560" s="108"/>
      <c r="BP560" s="108"/>
      <c r="BQ560" s="108"/>
      <c r="BR560" s="108"/>
      <c r="BS560" s="108"/>
      <c r="BT560" s="108"/>
      <c r="BU560" s="108"/>
      <c r="BV560" s="108"/>
      <c r="BW560" s="108"/>
      <c r="BX560" s="108"/>
      <c r="BY560" s="108"/>
      <c r="BZ560" s="108"/>
      <c r="CA560" s="108"/>
      <c r="CB560" s="108"/>
      <c r="CC560" s="108"/>
      <c r="CD560" s="108"/>
    </row>
    <row r="561" spans="1:82">
      <c r="A561" s="47"/>
      <c r="B561" s="47"/>
      <c r="C561" s="127"/>
      <c r="D561" s="127"/>
      <c r="E561" s="127"/>
      <c r="F561" s="127"/>
      <c r="G561" s="127"/>
      <c r="H561" s="127"/>
      <c r="I561" s="108"/>
      <c r="J561" s="108"/>
      <c r="K561" s="108"/>
      <c r="L561" s="108"/>
      <c r="M561" s="108"/>
      <c r="N561" s="108"/>
      <c r="O561" s="108"/>
      <c r="P561" s="108"/>
      <c r="Q561" s="108"/>
      <c r="R561" s="108"/>
      <c r="S561" s="108"/>
      <c r="T561" s="108"/>
      <c r="U561" s="108"/>
      <c r="V561" s="108"/>
      <c r="W561" s="108"/>
      <c r="X561" s="108"/>
      <c r="Y561" s="108"/>
      <c r="Z561" s="108"/>
      <c r="AA561" s="108"/>
      <c r="AB561" s="108"/>
      <c r="AC561" s="108"/>
      <c r="AD561" s="108"/>
      <c r="AE561" s="108"/>
      <c r="AF561" s="108"/>
      <c r="AG561" s="108"/>
      <c r="AH561" s="108"/>
      <c r="AI561" s="108"/>
      <c r="AJ561" s="108"/>
      <c r="AK561" s="108"/>
      <c r="AL561" s="108"/>
      <c r="AM561" s="108"/>
      <c r="AN561" s="108"/>
      <c r="AO561" s="108"/>
      <c r="AP561" s="108"/>
      <c r="AQ561" s="108"/>
      <c r="AR561" s="108"/>
      <c r="AS561" s="108"/>
      <c r="AT561" s="108"/>
      <c r="AU561" s="108"/>
      <c r="AV561" s="108"/>
      <c r="AW561" s="108"/>
      <c r="AX561" s="108"/>
      <c r="AY561" s="108"/>
      <c r="AZ561" s="108"/>
      <c r="BA561" s="108"/>
      <c r="BB561" s="108"/>
      <c r="BC561" s="108"/>
      <c r="BD561" s="108"/>
      <c r="BE561" s="108"/>
      <c r="BF561" s="108"/>
      <c r="BG561" s="108"/>
      <c r="BH561" s="108"/>
      <c r="BI561" s="108"/>
      <c r="BJ561" s="108"/>
      <c r="BK561" s="108"/>
      <c r="BL561" s="108"/>
      <c r="BM561" s="108"/>
      <c r="BN561" s="108"/>
      <c r="BO561" s="108"/>
      <c r="BP561" s="108"/>
      <c r="BQ561" s="108"/>
      <c r="BR561" s="108"/>
      <c r="BS561" s="108"/>
      <c r="BT561" s="108"/>
      <c r="BU561" s="108"/>
      <c r="BV561" s="108"/>
      <c r="BW561" s="108"/>
      <c r="BX561" s="108"/>
      <c r="BY561" s="108"/>
      <c r="BZ561" s="108"/>
      <c r="CA561" s="108"/>
      <c r="CB561" s="108"/>
      <c r="CC561" s="108"/>
      <c r="CD561" s="108"/>
    </row>
    <row r="562" spans="1:82">
      <c r="A562" s="342" t="s">
        <v>9</v>
      </c>
      <c r="B562" s="342"/>
      <c r="C562" s="341" t="s">
        <v>421</v>
      </c>
      <c r="D562" s="341" t="s">
        <v>396</v>
      </c>
      <c r="E562" s="341" t="s">
        <v>397</v>
      </c>
      <c r="F562" s="341" t="s">
        <v>360</v>
      </c>
      <c r="G562" s="341" t="s">
        <v>347</v>
      </c>
      <c r="H562" s="341" t="s">
        <v>292</v>
      </c>
      <c r="I562" s="108"/>
      <c r="J562" s="108"/>
      <c r="K562" s="108"/>
      <c r="L562" s="108"/>
      <c r="M562" s="108"/>
      <c r="N562" s="108"/>
      <c r="O562" s="108"/>
      <c r="P562" s="108"/>
      <c r="Q562" s="108"/>
      <c r="R562" s="108"/>
      <c r="S562" s="108"/>
      <c r="T562" s="108"/>
      <c r="U562" s="108"/>
      <c r="V562" s="108"/>
      <c r="W562" s="108"/>
      <c r="X562" s="108"/>
      <c r="Y562" s="108"/>
      <c r="Z562" s="108"/>
      <c r="AA562" s="108"/>
      <c r="AB562" s="108"/>
      <c r="AC562" s="108"/>
      <c r="AD562" s="108"/>
      <c r="AE562" s="108"/>
      <c r="AF562" s="108"/>
      <c r="AG562" s="108"/>
      <c r="AH562" s="108"/>
      <c r="AI562" s="108"/>
      <c r="AJ562" s="108"/>
      <c r="AK562" s="108"/>
      <c r="AL562" s="108"/>
      <c r="AM562" s="108"/>
      <c r="AN562" s="108"/>
      <c r="AO562" s="108"/>
      <c r="AP562" s="108"/>
      <c r="AQ562" s="108"/>
      <c r="AR562" s="108"/>
      <c r="AS562" s="108"/>
      <c r="AT562" s="108"/>
      <c r="AU562" s="108"/>
      <c r="AV562" s="108"/>
      <c r="AW562" s="108"/>
      <c r="AX562" s="108"/>
      <c r="AY562" s="108"/>
      <c r="AZ562" s="108"/>
      <c r="BA562" s="108"/>
      <c r="BB562" s="108"/>
      <c r="BC562" s="108"/>
      <c r="BD562" s="108"/>
      <c r="BE562" s="108"/>
      <c r="BF562" s="108"/>
      <c r="BG562" s="108"/>
      <c r="BH562" s="108"/>
      <c r="BI562" s="108"/>
      <c r="BJ562" s="108"/>
      <c r="BK562" s="108"/>
      <c r="BL562" s="108"/>
      <c r="BM562" s="108"/>
      <c r="BN562" s="108"/>
      <c r="BO562" s="108"/>
      <c r="BP562" s="108"/>
      <c r="BQ562" s="108"/>
      <c r="BR562" s="108"/>
      <c r="BS562" s="108"/>
      <c r="BT562" s="108"/>
      <c r="BU562" s="108"/>
      <c r="BV562" s="108"/>
      <c r="BW562" s="108"/>
      <c r="BX562" s="108"/>
      <c r="BY562" s="108"/>
      <c r="BZ562" s="108"/>
      <c r="CA562" s="108"/>
      <c r="CB562" s="108"/>
      <c r="CC562" s="108"/>
      <c r="CD562" s="108"/>
    </row>
    <row r="563" spans="1:82">
      <c r="A563" s="335" t="s">
        <v>211</v>
      </c>
      <c r="B563" s="352"/>
      <c r="C563" s="336"/>
      <c r="D563" s="336"/>
      <c r="E563" s="336"/>
      <c r="F563" s="336"/>
      <c r="G563" s="336"/>
      <c r="H563" s="336"/>
      <c r="I563" s="108"/>
      <c r="J563" s="108"/>
      <c r="K563" s="108"/>
      <c r="L563" s="108"/>
      <c r="M563" s="108"/>
      <c r="N563" s="108"/>
      <c r="O563" s="108"/>
      <c r="P563" s="108"/>
      <c r="Q563" s="108"/>
      <c r="R563" s="108"/>
      <c r="S563" s="108"/>
      <c r="T563" s="108"/>
      <c r="U563" s="108"/>
      <c r="V563" s="108"/>
      <c r="W563" s="108"/>
      <c r="X563" s="108"/>
      <c r="Y563" s="108"/>
      <c r="Z563" s="108"/>
      <c r="AA563" s="108"/>
      <c r="AB563" s="108"/>
      <c r="AC563" s="108"/>
      <c r="AD563" s="108"/>
      <c r="AE563" s="108"/>
      <c r="AF563" s="108"/>
      <c r="AG563" s="108"/>
      <c r="AH563" s="108"/>
      <c r="AI563" s="108"/>
      <c r="AJ563" s="108"/>
      <c r="AK563" s="108"/>
      <c r="AL563" s="108"/>
      <c r="AM563" s="108"/>
      <c r="AN563" s="108"/>
      <c r="AO563" s="108"/>
      <c r="AP563" s="108"/>
      <c r="AQ563" s="108"/>
      <c r="AR563" s="108"/>
      <c r="AS563" s="108"/>
      <c r="AT563" s="108"/>
      <c r="AU563" s="108"/>
      <c r="AV563" s="108"/>
      <c r="AW563" s="108"/>
      <c r="AX563" s="108"/>
      <c r="AY563" s="108"/>
      <c r="AZ563" s="108"/>
      <c r="BA563" s="108"/>
      <c r="BB563" s="108"/>
      <c r="BC563" s="108"/>
      <c r="BD563" s="108"/>
      <c r="BE563" s="108"/>
      <c r="BF563" s="108"/>
      <c r="BG563" s="108"/>
      <c r="BH563" s="108"/>
      <c r="BI563" s="108"/>
      <c r="BJ563" s="108"/>
      <c r="BK563" s="108"/>
      <c r="BL563" s="108"/>
      <c r="BM563" s="108"/>
      <c r="BN563" s="108"/>
      <c r="BO563" s="108"/>
      <c r="BP563" s="108"/>
      <c r="BQ563" s="108"/>
      <c r="BR563" s="108"/>
      <c r="BS563" s="108"/>
      <c r="BT563" s="108"/>
      <c r="BU563" s="108"/>
      <c r="BV563" s="108"/>
      <c r="BW563" s="108"/>
      <c r="BX563" s="108"/>
      <c r="BY563" s="108"/>
      <c r="BZ563" s="108"/>
      <c r="CA563" s="108"/>
      <c r="CB563" s="108"/>
      <c r="CC563" s="108"/>
      <c r="CD563" s="108"/>
    </row>
    <row r="564" spans="1:82">
      <c r="A564" s="53" t="s">
        <v>32</v>
      </c>
      <c r="B564" s="53"/>
      <c r="C564" s="127">
        <v>1980281.9860695221</v>
      </c>
      <c r="D564" s="127">
        <v>6911833.2877371404</v>
      </c>
      <c r="E564" s="127">
        <v>1998871.1991901731</v>
      </c>
      <c r="F564" s="127">
        <v>1896017.43163415</v>
      </c>
      <c r="G564" s="127">
        <v>1525940.7688773079</v>
      </c>
      <c r="H564" s="127">
        <v>1491003.888035509</v>
      </c>
      <c r="I564" s="108"/>
      <c r="J564" s="108"/>
      <c r="K564" s="108"/>
      <c r="L564" s="108"/>
      <c r="M564" s="108"/>
      <c r="N564" s="108"/>
      <c r="O564" s="108"/>
      <c r="P564" s="108"/>
      <c r="Q564" s="108"/>
      <c r="R564" s="108"/>
      <c r="S564" s="108"/>
      <c r="T564" s="108"/>
      <c r="U564" s="108"/>
      <c r="V564" s="108"/>
      <c r="W564" s="108"/>
      <c r="X564" s="108"/>
      <c r="Y564" s="108"/>
      <c r="Z564" s="108"/>
      <c r="AA564" s="108"/>
      <c r="AB564" s="108"/>
      <c r="AC564" s="108"/>
      <c r="AD564" s="108"/>
      <c r="AE564" s="108"/>
      <c r="AF564" s="108"/>
      <c r="AG564" s="108"/>
      <c r="AH564" s="108"/>
      <c r="AI564" s="108"/>
      <c r="AJ564" s="108"/>
      <c r="AK564" s="108"/>
      <c r="AL564" s="108"/>
      <c r="AM564" s="108"/>
      <c r="AN564" s="108"/>
      <c r="AO564" s="108"/>
      <c r="AP564" s="108"/>
      <c r="AQ564" s="108"/>
      <c r="AR564" s="108"/>
      <c r="AS564" s="108"/>
      <c r="AT564" s="108"/>
      <c r="AU564" s="108"/>
      <c r="AV564" s="108"/>
      <c r="AW564" s="108"/>
      <c r="AX564" s="108"/>
      <c r="AY564" s="108"/>
      <c r="AZ564" s="108"/>
      <c r="BA564" s="108"/>
      <c r="BB564" s="108"/>
      <c r="BC564" s="108"/>
      <c r="BD564" s="108"/>
      <c r="BE564" s="108"/>
      <c r="BF564" s="108"/>
      <c r="BG564" s="108"/>
      <c r="BH564" s="108"/>
      <c r="BI564" s="108"/>
      <c r="BJ564" s="108"/>
      <c r="BK564" s="108"/>
      <c r="BL564" s="108"/>
      <c r="BM564" s="108"/>
      <c r="BN564" s="108"/>
      <c r="BO564" s="108"/>
      <c r="BP564" s="108"/>
      <c r="BQ564" s="108"/>
      <c r="BR564" s="108"/>
      <c r="BS564" s="108"/>
      <c r="BT564" s="108"/>
      <c r="BU564" s="108"/>
      <c r="BV564" s="108"/>
      <c r="BW564" s="108"/>
      <c r="BX564" s="108"/>
      <c r="BY564" s="108"/>
      <c r="BZ564" s="108"/>
      <c r="CA564" s="108"/>
      <c r="CB564" s="108"/>
      <c r="CC564" s="108"/>
      <c r="CD564" s="108"/>
    </row>
    <row r="565" spans="1:82">
      <c r="A565" s="55" t="s">
        <v>33</v>
      </c>
      <c r="B565" s="55"/>
      <c r="C565" s="128">
        <v>-1208049.8698700219</v>
      </c>
      <c r="D565" s="128">
        <v>-4166356.7300200192</v>
      </c>
      <c r="E565" s="128">
        <v>-1244545.0767628129</v>
      </c>
      <c r="F565" s="128">
        <v>-1141684.755367124</v>
      </c>
      <c r="G565" s="128">
        <v>-872962.64643506997</v>
      </c>
      <c r="H565" s="128">
        <v>-907164.25145501201</v>
      </c>
      <c r="I565" s="108"/>
      <c r="J565" s="108"/>
      <c r="K565" s="108"/>
      <c r="L565" s="108"/>
      <c r="M565" s="108"/>
      <c r="N565" s="108"/>
      <c r="O565" s="108"/>
      <c r="P565" s="108"/>
      <c r="Q565" s="108"/>
      <c r="R565" s="108"/>
      <c r="S565" s="108"/>
      <c r="T565" s="108"/>
      <c r="U565" s="108"/>
      <c r="V565" s="108"/>
      <c r="W565" s="108"/>
      <c r="X565" s="108"/>
      <c r="Y565" s="108"/>
      <c r="Z565" s="108"/>
      <c r="AA565" s="108"/>
      <c r="AB565" s="108"/>
      <c r="AC565" s="108"/>
      <c r="AD565" s="108"/>
      <c r="AE565" s="108"/>
      <c r="AF565" s="108"/>
      <c r="AG565" s="108"/>
      <c r="AH565" s="108"/>
      <c r="AI565" s="108"/>
      <c r="AJ565" s="108"/>
      <c r="AK565" s="108"/>
      <c r="AL565" s="108"/>
      <c r="AM565" s="108"/>
      <c r="AN565" s="108"/>
      <c r="AO565" s="108"/>
      <c r="AP565" s="108"/>
      <c r="AQ565" s="108"/>
      <c r="AR565" s="108"/>
      <c r="AS565" s="108"/>
      <c r="AT565" s="108"/>
      <c r="AU565" s="108"/>
      <c r="AV565" s="108"/>
      <c r="AW565" s="108"/>
      <c r="AX565" s="108"/>
      <c r="AY565" s="108"/>
      <c r="AZ565" s="108"/>
      <c r="BA565" s="108"/>
      <c r="BB565" s="108"/>
      <c r="BC565" s="108"/>
      <c r="BD565" s="108"/>
      <c r="BE565" s="108"/>
      <c r="BF565" s="108"/>
      <c r="BG565" s="108"/>
      <c r="BH565" s="108"/>
      <c r="BI565" s="108"/>
      <c r="BJ565" s="108"/>
      <c r="BK565" s="108"/>
      <c r="BL565" s="108"/>
      <c r="BM565" s="108"/>
      <c r="BN565" s="108"/>
      <c r="BO565" s="108"/>
      <c r="BP565" s="108"/>
      <c r="BQ565" s="108"/>
      <c r="BR565" s="108"/>
      <c r="BS565" s="108"/>
      <c r="BT565" s="108"/>
      <c r="BU565" s="108"/>
      <c r="BV565" s="108"/>
      <c r="BW565" s="108"/>
      <c r="BX565" s="108"/>
      <c r="BY565" s="108"/>
      <c r="BZ565" s="108"/>
      <c r="CA565" s="108"/>
      <c r="CB565" s="108"/>
      <c r="CC565" s="108"/>
      <c r="CD565" s="108"/>
    </row>
    <row r="566" spans="1:82">
      <c r="A566" s="53" t="s">
        <v>34</v>
      </c>
      <c r="B566" s="53"/>
      <c r="C566" s="127">
        <v>772232.11619950004</v>
      </c>
      <c r="D566" s="127">
        <v>2745476.5577171212</v>
      </c>
      <c r="E566" s="127">
        <v>754326.12242736004</v>
      </c>
      <c r="F566" s="127">
        <v>754332.67626702599</v>
      </c>
      <c r="G566" s="127">
        <v>652978.12244223803</v>
      </c>
      <c r="H566" s="127">
        <v>583839.63658049703</v>
      </c>
      <c r="I566" s="108"/>
      <c r="J566" s="108"/>
      <c r="K566" s="108"/>
      <c r="L566" s="108"/>
      <c r="M566" s="108"/>
      <c r="N566" s="108"/>
      <c r="O566" s="108"/>
      <c r="P566" s="108"/>
      <c r="Q566" s="108"/>
      <c r="R566" s="108"/>
      <c r="S566" s="108"/>
      <c r="T566" s="108"/>
      <c r="U566" s="108"/>
      <c r="V566" s="108"/>
      <c r="W566" s="108"/>
      <c r="X566" s="108"/>
      <c r="Y566" s="108"/>
      <c r="Z566" s="108"/>
      <c r="AA566" s="108"/>
      <c r="AB566" s="108"/>
      <c r="AC566" s="108"/>
      <c r="AD566" s="108"/>
      <c r="AE566" s="108"/>
      <c r="AF566" s="108"/>
      <c r="AG566" s="108"/>
      <c r="AH566" s="108"/>
      <c r="AI566" s="108"/>
      <c r="AJ566" s="108"/>
      <c r="AK566" s="108"/>
      <c r="AL566" s="108"/>
      <c r="AM566" s="108"/>
      <c r="AN566" s="108"/>
      <c r="AO566" s="108"/>
      <c r="AP566" s="108"/>
      <c r="AQ566" s="108"/>
      <c r="AR566" s="108"/>
      <c r="AS566" s="108"/>
      <c r="AT566" s="108"/>
      <c r="AU566" s="108"/>
      <c r="AV566" s="108"/>
      <c r="AW566" s="108"/>
      <c r="AX566" s="108"/>
      <c r="AY566" s="108"/>
      <c r="AZ566" s="108"/>
      <c r="BA566" s="108"/>
      <c r="BB566" s="108"/>
      <c r="BC566" s="108"/>
      <c r="BD566" s="108"/>
      <c r="BE566" s="108"/>
      <c r="BF566" s="108"/>
      <c r="BG566" s="108"/>
      <c r="BH566" s="108"/>
      <c r="BI566" s="108"/>
      <c r="BJ566" s="108"/>
      <c r="BK566" s="108"/>
      <c r="BL566" s="108"/>
      <c r="BM566" s="108"/>
      <c r="BN566" s="108"/>
      <c r="BO566" s="108"/>
      <c r="BP566" s="108"/>
      <c r="BQ566" s="108"/>
      <c r="BR566" s="108"/>
      <c r="BS566" s="108"/>
      <c r="BT566" s="108"/>
      <c r="BU566" s="108"/>
      <c r="BV566" s="108"/>
      <c r="BW566" s="108"/>
      <c r="BX566" s="108"/>
      <c r="BY566" s="108"/>
      <c r="BZ566" s="108"/>
      <c r="CA566" s="108"/>
      <c r="CB566" s="108"/>
      <c r="CC566" s="108"/>
      <c r="CD566" s="108"/>
    </row>
    <row r="567" spans="1:82">
      <c r="A567" s="47" t="s">
        <v>152</v>
      </c>
      <c r="B567" s="55"/>
      <c r="C567" s="128">
        <v>-3438.300361004</v>
      </c>
      <c r="D567" s="128">
        <v>-9112.262125366</v>
      </c>
      <c r="E567" s="128">
        <v>-6819.1018953720004</v>
      </c>
      <c r="F567" s="128">
        <v>2350.562667792</v>
      </c>
      <c r="G567" s="128">
        <v>-7017.9958031679998</v>
      </c>
      <c r="H567" s="128">
        <v>2374.2729053819999</v>
      </c>
      <c r="I567" s="108"/>
      <c r="J567" s="108"/>
      <c r="K567" s="108"/>
      <c r="L567" s="108"/>
      <c r="M567" s="108"/>
      <c r="N567" s="108"/>
      <c r="O567" s="108"/>
      <c r="P567" s="108"/>
      <c r="Q567" s="108"/>
      <c r="R567" s="108"/>
      <c r="S567" s="108"/>
      <c r="T567" s="108"/>
      <c r="U567" s="108"/>
      <c r="V567" s="108"/>
      <c r="W567" s="108"/>
      <c r="X567" s="108"/>
      <c r="Y567" s="108"/>
      <c r="Z567" s="108"/>
      <c r="AA567" s="108"/>
      <c r="AB567" s="108"/>
      <c r="AC567" s="108"/>
      <c r="AD567" s="108"/>
      <c r="AE567" s="108"/>
      <c r="AF567" s="108"/>
      <c r="AG567" s="108"/>
      <c r="AH567" s="108"/>
      <c r="AI567" s="108"/>
      <c r="AJ567" s="108"/>
      <c r="AK567" s="108"/>
      <c r="AL567" s="108"/>
      <c r="AM567" s="108"/>
      <c r="AN567" s="108"/>
      <c r="AO567" s="108"/>
      <c r="AP567" s="108"/>
      <c r="AQ567" s="108"/>
      <c r="AR567" s="108"/>
      <c r="AS567" s="108"/>
      <c r="AT567" s="108"/>
      <c r="AU567" s="108"/>
      <c r="AV567" s="108"/>
      <c r="AW567" s="108"/>
      <c r="AX567" s="108"/>
      <c r="AY567" s="108"/>
      <c r="AZ567" s="108"/>
      <c r="BA567" s="108"/>
      <c r="BB567" s="108"/>
      <c r="BC567" s="108"/>
      <c r="BD567" s="108"/>
      <c r="BE567" s="108"/>
      <c r="BF567" s="108"/>
      <c r="BG567" s="108"/>
      <c r="BH567" s="108"/>
      <c r="BI567" s="108"/>
      <c r="BJ567" s="108"/>
      <c r="BK567" s="108"/>
      <c r="BL567" s="108"/>
      <c r="BM567" s="108"/>
      <c r="BN567" s="108"/>
      <c r="BO567" s="108"/>
      <c r="BP567" s="108"/>
      <c r="BQ567" s="108"/>
      <c r="BR567" s="108"/>
      <c r="BS567" s="108"/>
      <c r="BT567" s="108"/>
      <c r="BU567" s="108"/>
      <c r="BV567" s="108"/>
      <c r="BW567" s="108"/>
      <c r="BX567" s="108"/>
      <c r="BY567" s="108"/>
      <c r="BZ567" s="108"/>
      <c r="CA567" s="108"/>
      <c r="CB567" s="108"/>
      <c r="CC567" s="108"/>
      <c r="CD567" s="108"/>
    </row>
    <row r="568" spans="1:82">
      <c r="A568" s="53" t="s">
        <v>36</v>
      </c>
      <c r="B568" s="53"/>
      <c r="C568" s="127">
        <v>768626.43919790594</v>
      </c>
      <c r="D568" s="127">
        <v>2735784.2600097158</v>
      </c>
      <c r="E568" s="127">
        <v>747346.91298557597</v>
      </c>
      <c r="F568" s="127">
        <v>756561.44361873204</v>
      </c>
      <c r="G568" s="127">
        <v>645761.52265823598</v>
      </c>
      <c r="H568" s="127">
        <v>586114.38074717205</v>
      </c>
      <c r="I568" s="108"/>
      <c r="J568" s="108"/>
      <c r="K568" s="108"/>
      <c r="L568" s="108"/>
      <c r="M568" s="108"/>
      <c r="N568" s="108"/>
      <c r="O568" s="108"/>
      <c r="P568" s="108"/>
      <c r="Q568" s="108"/>
      <c r="R568" s="108"/>
      <c r="S568" s="108"/>
      <c r="T568" s="108"/>
      <c r="U568" s="108"/>
      <c r="V568" s="108"/>
      <c r="W568" s="108"/>
      <c r="X568" s="108"/>
      <c r="Y568" s="108"/>
      <c r="Z568" s="108"/>
      <c r="AA568" s="108"/>
      <c r="AB568" s="108"/>
      <c r="AC568" s="108"/>
      <c r="AD568" s="108"/>
      <c r="AE568" s="108"/>
      <c r="AF568" s="108"/>
      <c r="AG568" s="108"/>
      <c r="AH568" s="108"/>
      <c r="AI568" s="108"/>
      <c r="AJ568" s="108"/>
      <c r="AK568" s="108"/>
      <c r="AL568" s="108"/>
      <c r="AM568" s="108"/>
      <c r="AN568" s="108"/>
      <c r="AO568" s="108"/>
      <c r="AP568" s="108"/>
      <c r="AQ568" s="108"/>
      <c r="AR568" s="108"/>
      <c r="AS568" s="108"/>
      <c r="AT568" s="108"/>
      <c r="AU568" s="108"/>
      <c r="AV568" s="108"/>
      <c r="AW568" s="108"/>
      <c r="AX568" s="108"/>
      <c r="AY568" s="108"/>
      <c r="AZ568" s="108"/>
      <c r="BA568" s="108"/>
      <c r="BB568" s="108"/>
      <c r="BC568" s="108"/>
      <c r="BD568" s="108"/>
      <c r="BE568" s="108"/>
      <c r="BF568" s="108"/>
      <c r="BG568" s="108"/>
      <c r="BH568" s="108"/>
      <c r="BI568" s="108"/>
      <c r="BJ568" s="108"/>
      <c r="BK568" s="108"/>
      <c r="BL568" s="108"/>
      <c r="BM568" s="108"/>
      <c r="BN568" s="108"/>
      <c r="BO568" s="108"/>
      <c r="BP568" s="108"/>
      <c r="BQ568" s="108"/>
      <c r="BR568" s="108"/>
      <c r="BS568" s="108"/>
      <c r="BT568" s="108"/>
      <c r="BU568" s="108"/>
      <c r="BV568" s="108"/>
      <c r="BW568" s="108"/>
      <c r="BX568" s="108"/>
      <c r="BY568" s="108"/>
      <c r="BZ568" s="108"/>
      <c r="CA568" s="108"/>
      <c r="CB568" s="108"/>
      <c r="CC568" s="108"/>
      <c r="CD568" s="108"/>
    </row>
    <row r="569" spans="1:82">
      <c r="A569" s="47" t="s">
        <v>81</v>
      </c>
      <c r="B569" s="47"/>
      <c r="C569" s="128">
        <v>203.04059782100001</v>
      </c>
      <c r="D569" s="128">
        <v>185767.18718004299</v>
      </c>
      <c r="E569" s="128">
        <v>1716.2824982940001</v>
      </c>
      <c r="F569" s="128">
        <v>63062.369721953</v>
      </c>
      <c r="G569" s="128">
        <v>116596.566507184</v>
      </c>
      <c r="H569" s="128">
        <v>4391.968452612</v>
      </c>
      <c r="I569" s="108"/>
      <c r="J569" s="108"/>
      <c r="K569" s="108"/>
      <c r="L569" s="108"/>
      <c r="M569" s="108"/>
      <c r="N569" s="108"/>
      <c r="O569" s="108"/>
      <c r="P569" s="108"/>
      <c r="Q569" s="108"/>
      <c r="R569" s="108"/>
      <c r="S569" s="108"/>
      <c r="T569" s="108"/>
      <c r="U569" s="108"/>
      <c r="V569" s="108"/>
      <c r="W569" s="108"/>
      <c r="X569" s="108"/>
      <c r="Y569" s="108"/>
      <c r="Z569" s="108"/>
      <c r="AA569" s="108"/>
      <c r="AB569" s="108"/>
      <c r="AC569" s="108"/>
      <c r="AD569" s="108"/>
      <c r="AE569" s="108"/>
      <c r="AF569" s="108"/>
      <c r="AG569" s="108"/>
      <c r="AH569" s="108"/>
      <c r="AI569" s="108"/>
      <c r="AJ569" s="108"/>
      <c r="AK569" s="108"/>
      <c r="AL569" s="108"/>
      <c r="AM569" s="108"/>
      <c r="AN569" s="108"/>
      <c r="AO569" s="108"/>
      <c r="AP569" s="108"/>
      <c r="AQ569" s="108"/>
      <c r="AR569" s="108"/>
      <c r="AS569" s="108"/>
      <c r="AT569" s="108"/>
      <c r="AU569" s="108"/>
      <c r="AV569" s="108"/>
      <c r="AW569" s="108"/>
      <c r="AX569" s="108"/>
      <c r="AY569" s="108"/>
      <c r="AZ569" s="108"/>
      <c r="BA569" s="108"/>
      <c r="BB569" s="108"/>
      <c r="BC569" s="108"/>
      <c r="BD569" s="108"/>
      <c r="BE569" s="108"/>
      <c r="BF569" s="108"/>
      <c r="BG569" s="108"/>
      <c r="BH569" s="108"/>
      <c r="BI569" s="108"/>
      <c r="BJ569" s="108"/>
      <c r="BK569" s="108"/>
      <c r="BL569" s="108"/>
      <c r="BM569" s="108"/>
      <c r="BN569" s="108"/>
      <c r="BO569" s="108"/>
      <c r="BP569" s="108"/>
      <c r="BQ569" s="108"/>
      <c r="BR569" s="108"/>
      <c r="BS569" s="108"/>
      <c r="BT569" s="108"/>
      <c r="BU569" s="108"/>
      <c r="BV569" s="108"/>
      <c r="BW569" s="108"/>
      <c r="BX569" s="108"/>
      <c r="BY569" s="108"/>
      <c r="BZ569" s="108"/>
      <c r="CA569" s="108"/>
      <c r="CB569" s="108"/>
      <c r="CC569" s="108"/>
      <c r="CD569" s="108"/>
    </row>
    <row r="570" spans="1:82">
      <c r="A570" s="55" t="s">
        <v>37</v>
      </c>
      <c r="B570" s="55"/>
      <c r="C570" s="128">
        <v>683.85722015600004</v>
      </c>
      <c r="D570" s="128">
        <v>142424.75996960999</v>
      </c>
      <c r="E570" s="128">
        <v>-4596.5645499479997</v>
      </c>
      <c r="F570" s="128">
        <v>-10356.591540871999</v>
      </c>
      <c r="G570" s="128">
        <v>-4031.4432007939999</v>
      </c>
      <c r="H570" s="128">
        <v>161409.35926122399</v>
      </c>
      <c r="I570" s="108"/>
      <c r="J570" s="108"/>
      <c r="K570" s="108"/>
      <c r="L570" s="108"/>
      <c r="M570" s="108"/>
      <c r="N570" s="108"/>
      <c r="O570" s="108"/>
      <c r="P570" s="108"/>
      <c r="Q570" s="108"/>
      <c r="R570" s="108"/>
      <c r="S570" s="108"/>
      <c r="T570" s="108"/>
      <c r="U570" s="108"/>
      <c r="V570" s="108"/>
      <c r="W570" s="108"/>
      <c r="X570" s="108"/>
      <c r="Y570" s="108"/>
      <c r="Z570" s="108"/>
      <c r="AA570" s="108"/>
      <c r="AB570" s="108"/>
      <c r="AC570" s="108"/>
      <c r="AD570" s="108"/>
      <c r="AE570" s="108"/>
      <c r="AF570" s="108"/>
      <c r="AG570" s="108"/>
      <c r="AH570" s="108"/>
      <c r="AI570" s="108"/>
      <c r="AJ570" s="108"/>
      <c r="AK570" s="108"/>
      <c r="AL570" s="108"/>
      <c r="AM570" s="108"/>
      <c r="AN570" s="108"/>
      <c r="AO570" s="108"/>
      <c r="AP570" s="108"/>
      <c r="AQ570" s="108"/>
      <c r="AR570" s="108"/>
      <c r="AS570" s="108"/>
      <c r="AT570" s="108"/>
      <c r="AU570" s="108"/>
      <c r="AV570" s="108"/>
      <c r="AW570" s="108"/>
      <c r="AX570" s="108"/>
      <c r="AY570" s="108"/>
      <c r="AZ570" s="108"/>
      <c r="BA570" s="108"/>
      <c r="BB570" s="108"/>
      <c r="BC570" s="108"/>
      <c r="BD570" s="108"/>
      <c r="BE570" s="108"/>
      <c r="BF570" s="108"/>
      <c r="BG570" s="108"/>
      <c r="BH570" s="108"/>
      <c r="BI570" s="108"/>
      <c r="BJ570" s="108"/>
      <c r="BK570" s="108"/>
      <c r="BL570" s="108"/>
      <c r="BM570" s="108"/>
      <c r="BN570" s="108"/>
      <c r="BO570" s="108"/>
      <c r="BP570" s="108"/>
      <c r="BQ570" s="108"/>
      <c r="BR570" s="108"/>
      <c r="BS570" s="108"/>
      <c r="BT570" s="108"/>
      <c r="BU570" s="108"/>
      <c r="BV570" s="108"/>
      <c r="BW570" s="108"/>
      <c r="BX570" s="108"/>
      <c r="BY570" s="108"/>
      <c r="BZ570" s="108"/>
      <c r="CA570" s="108"/>
      <c r="CB570" s="108"/>
      <c r="CC570" s="108"/>
      <c r="CD570" s="108"/>
    </row>
    <row r="571" spans="1:82">
      <c r="A571" s="53" t="s">
        <v>38</v>
      </c>
      <c r="B571" s="53"/>
      <c r="C571" s="127">
        <v>769513.33701588295</v>
      </c>
      <c r="D571" s="127">
        <v>3063976.2071593688</v>
      </c>
      <c r="E571" s="127">
        <v>744466.63093392202</v>
      </c>
      <c r="F571" s="127">
        <v>809267.22179981298</v>
      </c>
      <c r="G571" s="127">
        <v>758326.64596462599</v>
      </c>
      <c r="H571" s="127">
        <v>751915.70846100803</v>
      </c>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8"/>
      <c r="AY571" s="108"/>
      <c r="AZ571" s="108"/>
      <c r="BA571" s="108"/>
      <c r="BB571" s="108"/>
      <c r="BC571" s="108"/>
      <c r="BD571" s="108"/>
      <c r="BE571" s="108"/>
      <c r="BF571" s="108"/>
      <c r="BG571" s="108"/>
      <c r="BH571" s="108"/>
      <c r="BI571" s="108"/>
      <c r="BJ571" s="108"/>
      <c r="BK571" s="108"/>
      <c r="BL571" s="108"/>
      <c r="BM571" s="108"/>
      <c r="BN571" s="108"/>
      <c r="BO571" s="108"/>
      <c r="BP571" s="108"/>
      <c r="BQ571" s="108"/>
      <c r="BR571" s="108"/>
      <c r="BS571" s="108"/>
      <c r="BT571" s="108"/>
      <c r="BU571" s="108"/>
      <c r="BV571" s="108"/>
      <c r="BW571" s="108"/>
      <c r="BX571" s="108"/>
      <c r="BY571" s="108"/>
      <c r="BZ571" s="108"/>
      <c r="CA571" s="108"/>
      <c r="CB571" s="108"/>
      <c r="CC571" s="108"/>
      <c r="CD571" s="108"/>
    </row>
    <row r="572" spans="1:82">
      <c r="A572" s="57"/>
      <c r="B572" s="57"/>
      <c r="C572" s="127"/>
      <c r="D572" s="127"/>
      <c r="E572" s="127"/>
      <c r="F572" s="127"/>
      <c r="G572" s="127"/>
      <c r="H572" s="127"/>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8"/>
      <c r="AY572" s="108"/>
      <c r="AZ572" s="108"/>
      <c r="BA572" s="108"/>
      <c r="BB572" s="108"/>
      <c r="BC572" s="108"/>
      <c r="BD572" s="108"/>
      <c r="BE572" s="108"/>
      <c r="BF572" s="108"/>
      <c r="BG572" s="108"/>
      <c r="BH572" s="108"/>
      <c r="BI572" s="108"/>
      <c r="BJ572" s="108"/>
      <c r="BK572" s="108"/>
      <c r="BL572" s="108"/>
      <c r="BM572" s="108"/>
      <c r="BN572" s="108"/>
      <c r="BO572" s="108"/>
      <c r="BP572" s="108"/>
      <c r="BQ572" s="108"/>
      <c r="BR572" s="108"/>
      <c r="BS572" s="108"/>
      <c r="BT572" s="108"/>
      <c r="BU572" s="108"/>
      <c r="BV572" s="108"/>
      <c r="BW572" s="108"/>
      <c r="BX572" s="108"/>
      <c r="BY572" s="108"/>
      <c r="BZ572" s="108"/>
      <c r="CA572" s="108"/>
      <c r="CB572" s="108"/>
      <c r="CC572" s="108"/>
      <c r="CD572" s="108"/>
    </row>
    <row r="573" spans="1:82">
      <c r="A573" s="337" t="s">
        <v>193</v>
      </c>
      <c r="B573" s="338"/>
      <c r="C573" s="340">
        <v>0.61003931680849555</v>
      </c>
      <c r="D573" s="340">
        <v>0.60278605640154836</v>
      </c>
      <c r="E573" s="340">
        <v>0.62262394758953477</v>
      </c>
      <c r="F573" s="340">
        <v>0.60214887074277712</v>
      </c>
      <c r="G573" s="340">
        <v>0.57208160646847483</v>
      </c>
      <c r="H573" s="340">
        <v>0.60842514143290238</v>
      </c>
      <c r="I573" s="108"/>
      <c r="J573" s="108"/>
      <c r="K573" s="108"/>
      <c r="L573" s="108"/>
      <c r="M573" s="108"/>
      <c r="N573" s="108"/>
      <c r="O573" s="108"/>
      <c r="P573" s="108"/>
      <c r="Q573" s="108"/>
      <c r="R573" s="108"/>
      <c r="S573" s="108"/>
      <c r="T573" s="108"/>
      <c r="U573" s="108"/>
      <c r="V573" s="108"/>
      <c r="W573" s="108"/>
      <c r="X573" s="108"/>
      <c r="Y573" s="108"/>
      <c r="Z573" s="108"/>
      <c r="AA573" s="108"/>
      <c r="AB573" s="108"/>
      <c r="AC573" s="108"/>
      <c r="AD573" s="108"/>
      <c r="AE573" s="108"/>
      <c r="AF573" s="108"/>
      <c r="AG573" s="108"/>
      <c r="AH573" s="108"/>
      <c r="AI573" s="108"/>
      <c r="AJ573" s="108"/>
      <c r="AK573" s="108"/>
      <c r="AL573" s="108"/>
      <c r="AM573" s="108"/>
      <c r="AN573" s="108"/>
      <c r="AO573" s="108"/>
      <c r="AP573" s="108"/>
      <c r="AQ573" s="108"/>
      <c r="AR573" s="108"/>
      <c r="AS573" s="108"/>
      <c r="AT573" s="108"/>
      <c r="AU573" s="108"/>
      <c r="AV573" s="108"/>
      <c r="AW573" s="108"/>
      <c r="AX573" s="108"/>
      <c r="AY573" s="108"/>
      <c r="AZ573" s="108"/>
      <c r="BA573" s="108"/>
      <c r="BB573" s="108"/>
      <c r="BC573" s="108"/>
      <c r="BD573" s="108"/>
      <c r="BE573" s="108"/>
      <c r="BF573" s="108"/>
      <c r="BG573" s="108"/>
      <c r="BH573" s="108"/>
      <c r="BI573" s="108"/>
      <c r="BJ573" s="108"/>
      <c r="BK573" s="108"/>
      <c r="BL573" s="108"/>
      <c r="BM573" s="108"/>
      <c r="BN573" s="108"/>
      <c r="BO573" s="108"/>
      <c r="BP573" s="108"/>
      <c r="BQ573" s="108"/>
      <c r="BR573" s="108"/>
      <c r="BS573" s="108"/>
      <c r="BT573" s="108"/>
      <c r="BU573" s="108"/>
      <c r="BV573" s="108"/>
      <c r="BW573" s="108"/>
      <c r="BX573" s="108"/>
      <c r="BY573" s="108"/>
      <c r="BZ573" s="108"/>
      <c r="CA573" s="108"/>
      <c r="CB573" s="108"/>
      <c r="CC573" s="108"/>
      <c r="CD573" s="108"/>
    </row>
    <row r="574" spans="1:82">
      <c r="A574" s="126" t="s">
        <v>231</v>
      </c>
      <c r="B574" s="47"/>
      <c r="C574" s="58">
        <v>2460795560.4861584</v>
      </c>
      <c r="D574" s="58">
        <v>2442686597.7452016</v>
      </c>
      <c r="E574" s="58">
        <v>2442686597.7452016</v>
      </c>
      <c r="F574" s="58">
        <v>2391576092.7684255</v>
      </c>
      <c r="G574" s="58">
        <v>1398473520.6663842</v>
      </c>
      <c r="H574" s="58">
        <v>1383898064.8473516</v>
      </c>
      <c r="I574" s="108"/>
      <c r="J574" s="108"/>
      <c r="K574" s="108"/>
      <c r="L574" s="108"/>
      <c r="M574" s="108"/>
      <c r="N574" s="108"/>
      <c r="O574" s="108"/>
      <c r="P574" s="108"/>
      <c r="Q574" s="108"/>
      <c r="R574" s="108"/>
      <c r="S574" s="108"/>
      <c r="T574" s="108"/>
      <c r="U574" s="108"/>
      <c r="V574" s="108"/>
      <c r="W574" s="108"/>
      <c r="X574" s="108"/>
      <c r="Y574" s="108"/>
      <c r="Z574" s="108"/>
      <c r="AA574" s="108"/>
      <c r="AB574" s="108"/>
      <c r="AC574" s="108"/>
      <c r="AD574" s="108"/>
      <c r="AE574" s="108"/>
      <c r="AF574" s="108"/>
      <c r="AG574" s="108"/>
      <c r="AH574" s="108"/>
      <c r="AI574" s="108"/>
      <c r="AJ574" s="108"/>
      <c r="AK574" s="108"/>
      <c r="AL574" s="108"/>
      <c r="AM574" s="108"/>
      <c r="AN574" s="108"/>
      <c r="AO574" s="108"/>
      <c r="AP574" s="108"/>
      <c r="AQ574" s="108"/>
      <c r="AR574" s="108"/>
      <c r="AS574" s="108"/>
      <c r="AT574" s="108"/>
      <c r="AU574" s="108"/>
      <c r="AV574" s="108"/>
      <c r="AW574" s="108"/>
      <c r="AX574" s="108"/>
      <c r="AY574" s="108"/>
      <c r="AZ574" s="108"/>
      <c r="BA574" s="108"/>
      <c r="BB574" s="108"/>
      <c r="BC574" s="108"/>
      <c r="BD574" s="108"/>
      <c r="BE574" s="108"/>
      <c r="BF574" s="108"/>
      <c r="BG574" s="108"/>
      <c r="BH574" s="108"/>
      <c r="BI574" s="108"/>
      <c r="BJ574" s="108"/>
      <c r="BK574" s="108"/>
      <c r="BL574" s="108"/>
      <c r="BM574" s="108"/>
      <c r="BN574" s="108"/>
      <c r="BO574" s="108"/>
      <c r="BP574" s="108"/>
      <c r="BQ574" s="108"/>
      <c r="BR574" s="108"/>
      <c r="BS574" s="108"/>
      <c r="BT574" s="108"/>
      <c r="BU574" s="108"/>
      <c r="BV574" s="108"/>
      <c r="BW574" s="108"/>
      <c r="BX574" s="108"/>
      <c r="BY574" s="108"/>
      <c r="BZ574" s="108"/>
      <c r="CA574" s="108"/>
      <c r="CB574" s="108"/>
      <c r="CC574" s="108"/>
      <c r="CD574" s="108"/>
    </row>
    <row r="575" spans="1:82">
      <c r="A575" s="47" t="s">
        <v>101</v>
      </c>
      <c r="B575" s="47"/>
      <c r="C575" s="59">
        <v>14136888.086159496</v>
      </c>
      <c r="D575" s="59">
        <v>13496351.705585063</v>
      </c>
      <c r="E575" s="59">
        <v>13496351.705585063</v>
      </c>
      <c r="F575" s="59">
        <v>13138857.021505885</v>
      </c>
      <c r="G575" s="59">
        <v>12598376.036929598</v>
      </c>
      <c r="H575" s="59">
        <v>12204159.048060028</v>
      </c>
      <c r="I575" s="108"/>
      <c r="J575" s="108"/>
      <c r="K575" s="108"/>
      <c r="L575" s="108"/>
      <c r="M575" s="108"/>
      <c r="N575" s="108"/>
      <c r="O575" s="108"/>
      <c r="P575" s="108"/>
      <c r="Q575" s="108"/>
      <c r="R575" s="108"/>
      <c r="S575" s="108"/>
      <c r="T575" s="108"/>
      <c r="U575" s="108"/>
      <c r="V575" s="108"/>
      <c r="W575" s="108"/>
      <c r="X575" s="108"/>
      <c r="Y575" s="108"/>
      <c r="Z575" s="108"/>
      <c r="AA575" s="108"/>
      <c r="AB575" s="108"/>
      <c r="AC575" s="108"/>
      <c r="AD575" s="108"/>
      <c r="AE575" s="108"/>
      <c r="AF575" s="108"/>
      <c r="AG575" s="108"/>
      <c r="AH575" s="108"/>
      <c r="AI575" s="108"/>
      <c r="AJ575" s="108"/>
      <c r="AK575" s="108"/>
      <c r="AL575" s="108"/>
      <c r="AM575" s="108"/>
      <c r="AN575" s="108"/>
      <c r="AO575" s="108"/>
      <c r="AP575" s="108"/>
      <c r="AQ575" s="108"/>
      <c r="AR575" s="108"/>
      <c r="AS575" s="108"/>
      <c r="AT575" s="108"/>
      <c r="AU575" s="108"/>
      <c r="AV575" s="108"/>
      <c r="AW575" s="108"/>
      <c r="AX575" s="108"/>
      <c r="AY575" s="108"/>
      <c r="AZ575" s="108"/>
      <c r="BA575" s="108"/>
      <c r="BB575" s="108"/>
      <c r="BC575" s="108"/>
      <c r="BD575" s="108"/>
      <c r="BE575" s="108"/>
      <c r="BF575" s="108"/>
      <c r="BG575" s="108"/>
      <c r="BH575" s="108"/>
      <c r="BI575" s="108"/>
      <c r="BJ575" s="108"/>
      <c r="BK575" s="108"/>
      <c r="BL575" s="108"/>
      <c r="BM575" s="108"/>
      <c r="BN575" s="108"/>
      <c r="BO575" s="108"/>
      <c r="BP575" s="108"/>
      <c r="BQ575" s="108"/>
      <c r="BR575" s="108"/>
      <c r="BS575" s="108"/>
      <c r="BT575" s="108"/>
      <c r="BU575" s="108"/>
      <c r="BV575" s="108"/>
      <c r="BW575" s="108"/>
      <c r="BX575" s="108"/>
      <c r="BY575" s="108"/>
      <c r="BZ575" s="108"/>
      <c r="CA575" s="108"/>
      <c r="CB575" s="108"/>
      <c r="CC575" s="108"/>
      <c r="CD575" s="108"/>
    </row>
    <row r="576" spans="1:82">
      <c r="A576" s="47" t="s">
        <v>202</v>
      </c>
      <c r="B576" s="47"/>
      <c r="C576" s="59">
        <v>63665269.539163262</v>
      </c>
      <c r="D576" s="59">
        <v>61167828.425064407</v>
      </c>
      <c r="E576" s="59">
        <v>61167828.425064407</v>
      </c>
      <c r="F576" s="59">
        <v>59503936.774706498</v>
      </c>
      <c r="G576" s="59">
        <v>52287617.948277585</v>
      </c>
      <c r="H576" s="59">
        <v>48053560.274766415</v>
      </c>
      <c r="I576" s="108"/>
      <c r="J576" s="108"/>
      <c r="K576" s="108"/>
      <c r="L576" s="108"/>
      <c r="M576" s="108"/>
      <c r="N576" s="108"/>
      <c r="O576" s="108"/>
      <c r="P576" s="108"/>
      <c r="Q576" s="108"/>
      <c r="R576" s="108"/>
      <c r="S576" s="108"/>
      <c r="T576" s="108"/>
      <c r="U576" s="108"/>
      <c r="V576" s="108"/>
      <c r="W576" s="108"/>
      <c r="X576" s="108"/>
      <c r="Y576" s="108"/>
      <c r="Z576" s="108"/>
      <c r="AA576" s="108"/>
      <c r="AB576" s="108"/>
      <c r="AC576" s="108"/>
      <c r="AD576" s="108"/>
      <c r="AE576" s="108"/>
      <c r="AF576" s="108"/>
      <c r="AG576" s="108"/>
      <c r="AH576" s="108"/>
      <c r="AI576" s="108"/>
      <c r="AJ576" s="108"/>
      <c r="AK576" s="108"/>
      <c r="AL576" s="108"/>
      <c r="AM576" s="108"/>
      <c r="AN576" s="108"/>
      <c r="AO576" s="108"/>
      <c r="AP576" s="108"/>
      <c r="AQ576" s="108"/>
      <c r="AR576" s="108"/>
      <c r="AS576" s="108"/>
      <c r="AT576" s="108"/>
      <c r="AU576" s="108"/>
      <c r="AV576" s="108"/>
      <c r="AW576" s="108"/>
      <c r="AX576" s="108"/>
      <c r="AY576" s="108"/>
      <c r="AZ576" s="108"/>
      <c r="BA576" s="108"/>
      <c r="BB576" s="108"/>
      <c r="BC576" s="108"/>
      <c r="BD576" s="108"/>
      <c r="BE576" s="108"/>
      <c r="BF576" s="108"/>
      <c r="BG576" s="108"/>
      <c r="BH576" s="108"/>
      <c r="BI576" s="108"/>
      <c r="BJ576" s="108"/>
      <c r="BK576" s="108"/>
      <c r="BL576" s="108"/>
      <c r="BM576" s="108"/>
      <c r="BN576" s="108"/>
      <c r="BO576" s="108"/>
      <c r="BP576" s="108"/>
      <c r="BQ576" s="108"/>
      <c r="BR576" s="108"/>
      <c r="BS576" s="108"/>
      <c r="BT576" s="108"/>
      <c r="BU576" s="108"/>
      <c r="BV576" s="108"/>
      <c r="BW576" s="108"/>
      <c r="BX576" s="108"/>
      <c r="BY576" s="108"/>
      <c r="BZ576" s="108"/>
      <c r="CA576" s="108"/>
      <c r="CB576" s="108"/>
      <c r="CC576" s="108"/>
      <c r="CD576" s="108"/>
    </row>
    <row r="577" spans="1:82">
      <c r="A577" s="47"/>
      <c r="B577" s="47"/>
      <c r="C577" s="47"/>
      <c r="D577" s="47"/>
      <c r="E577" s="47"/>
      <c r="F577" s="47"/>
      <c r="G577" s="47"/>
      <c r="H577" s="47"/>
      <c r="I577" s="108"/>
      <c r="J577" s="108"/>
      <c r="K577" s="108"/>
      <c r="L577" s="108"/>
      <c r="M577" s="108"/>
      <c r="N577" s="108"/>
      <c r="O577" s="108"/>
      <c r="P577" s="108"/>
      <c r="Q577" s="108"/>
      <c r="R577" s="108"/>
      <c r="S577" s="108"/>
      <c r="T577" s="108"/>
      <c r="U577" s="108"/>
      <c r="V577" s="108"/>
      <c r="W577" s="108"/>
      <c r="X577" s="108"/>
      <c r="Y577" s="108"/>
      <c r="Z577" s="108"/>
      <c r="AA577" s="108"/>
      <c r="AB577" s="108"/>
      <c r="AC577" s="108"/>
      <c r="AD577" s="108"/>
      <c r="AE577" s="108"/>
      <c r="AF577" s="108"/>
      <c r="AG577" s="108"/>
      <c r="AH577" s="108"/>
      <c r="AI577" s="108"/>
      <c r="AJ577" s="108"/>
      <c r="AK577" s="108"/>
      <c r="AL577" s="108"/>
      <c r="AM577" s="108"/>
      <c r="AN577" s="108"/>
      <c r="AO577" s="108"/>
      <c r="AP577" s="108"/>
      <c r="AQ577" s="108"/>
      <c r="AR577" s="108"/>
      <c r="AS577" s="108"/>
      <c r="AT577" s="108"/>
      <c r="AU577" s="108"/>
      <c r="AV577" s="108"/>
      <c r="AW577" s="108"/>
      <c r="AX577" s="108"/>
      <c r="AY577" s="108"/>
      <c r="AZ577" s="108"/>
      <c r="BA577" s="108"/>
      <c r="BB577" s="108"/>
      <c r="BC577" s="108"/>
      <c r="BD577" s="108"/>
      <c r="BE577" s="108"/>
      <c r="BF577" s="108"/>
      <c r="BG577" s="108"/>
      <c r="BH577" s="108"/>
      <c r="BI577" s="108"/>
      <c r="BJ577" s="108"/>
      <c r="BK577" s="108"/>
      <c r="BL577" s="108"/>
      <c r="BM577" s="108"/>
      <c r="BN577" s="108"/>
      <c r="BO577" s="108"/>
      <c r="BP577" s="108"/>
      <c r="BQ577" s="108"/>
      <c r="BR577" s="108"/>
      <c r="BS577" s="108"/>
      <c r="BT577" s="108"/>
      <c r="BU577" s="108"/>
      <c r="BV577" s="108"/>
      <c r="BW577" s="108"/>
      <c r="BX577" s="108"/>
      <c r="BY577" s="108"/>
      <c r="BZ577" s="108"/>
      <c r="CA577" s="108"/>
      <c r="CB577" s="108"/>
      <c r="CC577" s="108"/>
      <c r="CD577" s="108"/>
    </row>
    <row r="578" spans="1:82">
      <c r="A578" s="342" t="s">
        <v>9</v>
      </c>
      <c r="B578" s="342"/>
      <c r="C578" s="341" t="s">
        <v>421</v>
      </c>
      <c r="D578" s="341" t="s">
        <v>396</v>
      </c>
      <c r="E578" s="341" t="s">
        <v>397</v>
      </c>
      <c r="F578" s="341" t="s">
        <v>360</v>
      </c>
      <c r="G578" s="341" t="s">
        <v>347</v>
      </c>
      <c r="H578" s="341" t="s">
        <v>292</v>
      </c>
      <c r="I578" s="108"/>
      <c r="J578" s="108"/>
      <c r="K578" s="108"/>
      <c r="L578" s="108"/>
      <c r="M578" s="108"/>
      <c r="N578" s="108"/>
      <c r="O578" s="108"/>
      <c r="P578" s="108"/>
      <c r="Q578" s="108"/>
      <c r="R578" s="108"/>
      <c r="S578" s="108"/>
      <c r="T578" s="108"/>
      <c r="U578" s="108"/>
      <c r="V578" s="108"/>
      <c r="W578" s="108"/>
      <c r="X578" s="108"/>
      <c r="Y578" s="108"/>
      <c r="Z578" s="108"/>
      <c r="AA578" s="108"/>
      <c r="AB578" s="108"/>
      <c r="AC578" s="108"/>
      <c r="AD578" s="108"/>
      <c r="AE578" s="108"/>
      <c r="AF578" s="108"/>
      <c r="AG578" s="108"/>
      <c r="AH578" s="108"/>
      <c r="AI578" s="108"/>
      <c r="AJ578" s="108"/>
      <c r="AK578" s="108"/>
      <c r="AL578" s="108"/>
      <c r="AM578" s="108"/>
      <c r="AN578" s="108"/>
      <c r="AO578" s="108"/>
      <c r="AP578" s="108"/>
      <c r="AQ578" s="108"/>
      <c r="AR578" s="108"/>
      <c r="AS578" s="108"/>
      <c r="AT578" s="108"/>
      <c r="AU578" s="108"/>
      <c r="AV578" s="108"/>
      <c r="AW578" s="108"/>
      <c r="AX578" s="108"/>
      <c r="AY578" s="108"/>
      <c r="AZ578" s="108"/>
      <c r="BA578" s="108"/>
      <c r="BB578" s="108"/>
      <c r="BC578" s="108"/>
      <c r="BD578" s="108"/>
      <c r="BE578" s="108"/>
      <c r="BF578" s="108"/>
      <c r="BG578" s="108"/>
      <c r="BH578" s="108"/>
      <c r="BI578" s="108"/>
      <c r="BJ578" s="108"/>
      <c r="BK578" s="108"/>
      <c r="BL578" s="108"/>
      <c r="BM578" s="108"/>
      <c r="BN578" s="108"/>
      <c r="BO578" s="108"/>
      <c r="BP578" s="108"/>
      <c r="BQ578" s="108"/>
      <c r="BR578" s="108"/>
      <c r="BS578" s="108"/>
      <c r="BT578" s="108"/>
      <c r="BU578" s="108"/>
      <c r="BV578" s="108"/>
      <c r="BW578" s="108"/>
      <c r="BX578" s="108"/>
      <c r="BY578" s="108"/>
      <c r="BZ578" s="108"/>
      <c r="CA578" s="108"/>
      <c r="CB578" s="108"/>
      <c r="CC578" s="108"/>
      <c r="CD578" s="108"/>
    </row>
    <row r="579" spans="1:82">
      <c r="A579" s="351" t="s">
        <v>212</v>
      </c>
      <c r="B579" s="343"/>
      <c r="C579" s="344"/>
      <c r="D579" s="344"/>
      <c r="E579" s="344"/>
      <c r="F579" s="344"/>
      <c r="G579" s="344"/>
      <c r="H579" s="344"/>
      <c r="I579" s="108"/>
      <c r="J579" s="108"/>
      <c r="K579" s="108"/>
      <c r="L579" s="108"/>
      <c r="M579" s="108"/>
      <c r="N579" s="108"/>
      <c r="O579" s="108"/>
      <c r="P579" s="108"/>
      <c r="Q579" s="108"/>
      <c r="R579" s="108"/>
      <c r="S579" s="108"/>
      <c r="T579" s="108"/>
      <c r="U579" s="108"/>
      <c r="V579" s="108"/>
      <c r="W579" s="108"/>
      <c r="X579" s="108"/>
      <c r="Y579" s="108"/>
      <c r="Z579" s="108"/>
      <c r="AA579" s="108"/>
      <c r="AB579" s="108"/>
      <c r="AC579" s="108"/>
      <c r="AD579" s="108"/>
      <c r="AE579" s="108"/>
      <c r="AF579" s="108"/>
      <c r="AG579" s="108"/>
      <c r="AH579" s="108"/>
      <c r="AI579" s="108"/>
      <c r="AJ579" s="108"/>
      <c r="AK579" s="108"/>
      <c r="AL579" s="108"/>
      <c r="AM579" s="108"/>
      <c r="AN579" s="108"/>
      <c r="AO579" s="108"/>
      <c r="AP579" s="108"/>
      <c r="AQ579" s="108"/>
      <c r="AR579" s="108"/>
      <c r="AS579" s="108"/>
      <c r="AT579" s="108"/>
      <c r="AU579" s="108"/>
      <c r="AV579" s="108"/>
      <c r="AW579" s="108"/>
      <c r="AX579" s="108"/>
      <c r="AY579" s="108"/>
      <c r="AZ579" s="108"/>
      <c r="BA579" s="108"/>
      <c r="BB579" s="108"/>
      <c r="BC579" s="108"/>
      <c r="BD579" s="108"/>
      <c r="BE579" s="108"/>
      <c r="BF579" s="108"/>
      <c r="BG579" s="108"/>
      <c r="BH579" s="108"/>
      <c r="BI579" s="108"/>
      <c r="BJ579" s="108"/>
      <c r="BK579" s="108"/>
      <c r="BL579" s="108"/>
      <c r="BM579" s="108"/>
      <c r="BN579" s="108"/>
      <c r="BO579" s="108"/>
      <c r="BP579" s="108"/>
      <c r="BQ579" s="108"/>
      <c r="BR579" s="108"/>
      <c r="BS579" s="108"/>
      <c r="BT579" s="108"/>
      <c r="BU579" s="108"/>
      <c r="BV579" s="108"/>
      <c r="BW579" s="108"/>
      <c r="BX579" s="108"/>
      <c r="BY579" s="108"/>
      <c r="BZ579" s="108"/>
      <c r="CA579" s="108"/>
      <c r="CB579" s="108"/>
      <c r="CC579" s="108"/>
      <c r="CD579" s="108"/>
    </row>
    <row r="580" spans="1:82">
      <c r="A580" s="53" t="s">
        <v>32</v>
      </c>
      <c r="B580" s="53"/>
      <c r="C580" s="127">
        <v>630815.57590931701</v>
      </c>
      <c r="D580" s="127">
        <v>2424001.0510946019</v>
      </c>
      <c r="E580" s="127">
        <v>606112.89390295697</v>
      </c>
      <c r="F580" s="127">
        <v>615350.11695696902</v>
      </c>
      <c r="G580" s="127">
        <v>634588.57205123198</v>
      </c>
      <c r="H580" s="127">
        <v>567949.468183444</v>
      </c>
      <c r="I580" s="108"/>
      <c r="J580" s="108"/>
      <c r="K580" s="108"/>
      <c r="L580" s="108"/>
      <c r="M580" s="108"/>
      <c r="N580" s="108"/>
      <c r="O580" s="108"/>
      <c r="P580" s="108"/>
      <c r="Q580" s="108"/>
      <c r="R580" s="108"/>
      <c r="S580" s="108"/>
      <c r="T580" s="108"/>
      <c r="U580" s="108"/>
      <c r="V580" s="108"/>
      <c r="W580" s="108"/>
      <c r="X580" s="108"/>
      <c r="Y580" s="108"/>
      <c r="Z580" s="108"/>
      <c r="AA580" s="108"/>
      <c r="AB580" s="108"/>
      <c r="AC580" s="108"/>
      <c r="AD580" s="108"/>
      <c r="AE580" s="108"/>
      <c r="AF580" s="108"/>
      <c r="AG580" s="108"/>
      <c r="AH580" s="108"/>
      <c r="AI580" s="108"/>
      <c r="AJ580" s="108"/>
      <c r="AK580" s="108"/>
      <c r="AL580" s="108"/>
      <c r="AM580" s="108"/>
      <c r="AN580" s="108"/>
      <c r="AO580" s="108"/>
      <c r="AP580" s="108"/>
      <c r="AQ580" s="108"/>
      <c r="AR580" s="108"/>
      <c r="AS580" s="108"/>
      <c r="AT580" s="108"/>
      <c r="AU580" s="108"/>
      <c r="AV580" s="108"/>
      <c r="AW580" s="108"/>
      <c r="AX580" s="108"/>
      <c r="AY580" s="108"/>
      <c r="AZ580" s="108"/>
      <c r="BA580" s="108"/>
      <c r="BB580" s="108"/>
      <c r="BC580" s="108"/>
      <c r="BD580" s="108"/>
      <c r="BE580" s="108"/>
      <c r="BF580" s="108"/>
      <c r="BG580" s="108"/>
      <c r="BH580" s="108"/>
      <c r="BI580" s="108"/>
      <c r="BJ580" s="108"/>
      <c r="BK580" s="108"/>
      <c r="BL580" s="108"/>
      <c r="BM580" s="108"/>
      <c r="BN580" s="108"/>
      <c r="BO580" s="108"/>
      <c r="BP580" s="108"/>
      <c r="BQ580" s="108"/>
      <c r="BR580" s="108"/>
      <c r="BS580" s="108"/>
      <c r="BT580" s="108"/>
      <c r="BU580" s="108"/>
      <c r="BV580" s="108"/>
      <c r="BW580" s="108"/>
      <c r="BX580" s="108"/>
      <c r="BY580" s="108"/>
      <c r="BZ580" s="108"/>
      <c r="CA580" s="108"/>
      <c r="CB580" s="108"/>
      <c r="CC580" s="108"/>
      <c r="CD580" s="108"/>
    </row>
    <row r="581" spans="1:82">
      <c r="A581" s="55" t="s">
        <v>33</v>
      </c>
      <c r="B581" s="55"/>
      <c r="C581" s="128">
        <v>-206722.246415286</v>
      </c>
      <c r="D581" s="128">
        <v>-829043.74324939703</v>
      </c>
      <c r="E581" s="128">
        <v>-215536.672725235</v>
      </c>
      <c r="F581" s="128">
        <v>-207529.928702337</v>
      </c>
      <c r="G581" s="128">
        <v>-201592.786207478</v>
      </c>
      <c r="H581" s="128">
        <v>-204384.35561434701</v>
      </c>
      <c r="I581" s="108"/>
      <c r="J581" s="108"/>
      <c r="K581" s="108"/>
      <c r="L581" s="108"/>
      <c r="M581" s="108"/>
      <c r="N581" s="108"/>
      <c r="O581" s="108"/>
      <c r="P581" s="108"/>
      <c r="Q581" s="108"/>
      <c r="R581" s="108"/>
      <c r="S581" s="108"/>
      <c r="T581" s="108"/>
      <c r="U581" s="108"/>
      <c r="V581" s="108"/>
      <c r="W581" s="108"/>
      <c r="X581" s="108"/>
      <c r="Y581" s="108"/>
      <c r="Z581" s="108"/>
      <c r="AA581" s="108"/>
      <c r="AB581" s="108"/>
      <c r="AC581" s="108"/>
      <c r="AD581" s="108"/>
      <c r="AE581" s="108"/>
      <c r="AF581" s="108"/>
      <c r="AG581" s="108"/>
      <c r="AH581" s="108"/>
      <c r="AI581" s="108"/>
      <c r="AJ581" s="108"/>
      <c r="AK581" s="108"/>
      <c r="AL581" s="108"/>
      <c r="AM581" s="108"/>
      <c r="AN581" s="108"/>
      <c r="AO581" s="108"/>
      <c r="AP581" s="108"/>
      <c r="AQ581" s="108"/>
      <c r="AR581" s="108"/>
      <c r="AS581" s="108"/>
      <c r="AT581" s="108"/>
      <c r="AU581" s="108"/>
      <c r="AV581" s="108"/>
      <c r="AW581" s="108"/>
      <c r="AX581" s="108"/>
      <c r="AY581" s="108"/>
      <c r="AZ581" s="108"/>
      <c r="BA581" s="108"/>
      <c r="BB581" s="108"/>
      <c r="BC581" s="108"/>
      <c r="BD581" s="108"/>
      <c r="BE581" s="108"/>
      <c r="BF581" s="108"/>
      <c r="BG581" s="108"/>
      <c r="BH581" s="108"/>
      <c r="BI581" s="108"/>
      <c r="BJ581" s="108"/>
      <c r="BK581" s="108"/>
      <c r="BL581" s="108"/>
      <c r="BM581" s="108"/>
      <c r="BN581" s="108"/>
      <c r="BO581" s="108"/>
      <c r="BP581" s="108"/>
      <c r="BQ581" s="108"/>
      <c r="BR581" s="108"/>
      <c r="BS581" s="108"/>
      <c r="BT581" s="108"/>
      <c r="BU581" s="108"/>
      <c r="BV581" s="108"/>
      <c r="BW581" s="108"/>
      <c r="BX581" s="108"/>
      <c r="BY581" s="108"/>
      <c r="BZ581" s="108"/>
      <c r="CA581" s="108"/>
      <c r="CB581" s="108"/>
      <c r="CC581" s="108"/>
      <c r="CD581" s="108"/>
    </row>
    <row r="582" spans="1:82">
      <c r="A582" s="53" t="s">
        <v>34</v>
      </c>
      <c r="B582" s="53"/>
      <c r="C582" s="127">
        <v>424093.32949403097</v>
      </c>
      <c r="D582" s="127">
        <v>1594957.3078452051</v>
      </c>
      <c r="E582" s="127">
        <v>390576.22117772198</v>
      </c>
      <c r="F582" s="127">
        <v>407820.188254632</v>
      </c>
      <c r="G582" s="127">
        <v>432995.78584375401</v>
      </c>
      <c r="H582" s="127">
        <v>363565.11256909702</v>
      </c>
      <c r="I582" s="108"/>
      <c r="J582" s="108"/>
      <c r="K582" s="108"/>
      <c r="L582" s="108"/>
      <c r="M582" s="108"/>
      <c r="N582" s="108"/>
      <c r="O582" s="108"/>
      <c r="P582" s="108"/>
      <c r="Q582" s="108"/>
      <c r="R582" s="108"/>
      <c r="S582" s="108"/>
      <c r="T582" s="108"/>
      <c r="U582" s="108"/>
      <c r="V582" s="108"/>
      <c r="W582" s="108"/>
      <c r="X582" s="108"/>
      <c r="Y582" s="108"/>
      <c r="Z582" s="108"/>
      <c r="AA582" s="108"/>
      <c r="AB582" s="108"/>
      <c r="AC582" s="108"/>
      <c r="AD582" s="108"/>
      <c r="AE582" s="108"/>
      <c r="AF582" s="108"/>
      <c r="AG582" s="108"/>
      <c r="AH582" s="108"/>
      <c r="AI582" s="108"/>
      <c r="AJ582" s="108"/>
      <c r="AK582" s="108"/>
      <c r="AL582" s="108"/>
      <c r="AM582" s="108"/>
      <c r="AN582" s="108"/>
      <c r="AO582" s="108"/>
      <c r="AP582" s="108"/>
      <c r="AQ582" s="108"/>
      <c r="AR582" s="108"/>
      <c r="AS582" s="108"/>
      <c r="AT582" s="108"/>
      <c r="AU582" s="108"/>
      <c r="AV582" s="108"/>
      <c r="AW582" s="108"/>
      <c r="AX582" s="108"/>
      <c r="AY582" s="108"/>
      <c r="AZ582" s="108"/>
      <c r="BA582" s="108"/>
      <c r="BB582" s="108"/>
      <c r="BC582" s="108"/>
      <c r="BD582" s="108"/>
      <c r="BE582" s="108"/>
      <c r="BF582" s="108"/>
      <c r="BG582" s="108"/>
      <c r="BH582" s="108"/>
      <c r="BI582" s="108"/>
      <c r="BJ582" s="108"/>
      <c r="BK582" s="108"/>
      <c r="BL582" s="108"/>
      <c r="BM582" s="108"/>
      <c r="BN582" s="108"/>
      <c r="BO582" s="108"/>
      <c r="BP582" s="108"/>
      <c r="BQ582" s="108"/>
      <c r="BR582" s="108"/>
      <c r="BS582" s="108"/>
      <c r="BT582" s="108"/>
      <c r="BU582" s="108"/>
      <c r="BV582" s="108"/>
      <c r="BW582" s="108"/>
      <c r="BX582" s="108"/>
      <c r="BY582" s="108"/>
      <c r="BZ582" s="108"/>
      <c r="CA582" s="108"/>
      <c r="CB582" s="108"/>
      <c r="CC582" s="108"/>
      <c r="CD582" s="108"/>
    </row>
    <row r="583" spans="1:82">
      <c r="A583" s="47" t="s">
        <v>152</v>
      </c>
      <c r="B583" s="47"/>
      <c r="C583" s="128">
        <v>0</v>
      </c>
      <c r="D583" s="128">
        <v>0</v>
      </c>
      <c r="E583" s="128">
        <v>0</v>
      </c>
      <c r="F583" s="128">
        <v>0</v>
      </c>
      <c r="G583" s="128">
        <v>0</v>
      </c>
      <c r="H583" s="128">
        <v>0</v>
      </c>
      <c r="I583" s="108"/>
      <c r="J583" s="108"/>
      <c r="K583" s="108"/>
      <c r="L583" s="108"/>
      <c r="M583" s="108"/>
      <c r="N583" s="108"/>
      <c r="O583" s="108"/>
      <c r="P583" s="108"/>
      <c r="Q583" s="108"/>
      <c r="R583" s="108"/>
      <c r="S583" s="108"/>
      <c r="T583" s="108"/>
      <c r="U583" s="108"/>
      <c r="V583" s="108"/>
      <c r="W583" s="108"/>
      <c r="X583" s="108"/>
      <c r="Y583" s="108"/>
      <c r="Z583" s="108"/>
      <c r="AA583" s="108"/>
      <c r="AB583" s="108"/>
      <c r="AC583" s="108"/>
      <c r="AD583" s="108"/>
      <c r="AE583" s="108"/>
      <c r="AF583" s="108"/>
      <c r="AG583" s="108"/>
      <c r="AH583" s="108"/>
      <c r="AI583" s="108"/>
      <c r="AJ583" s="108"/>
      <c r="AK583" s="108"/>
      <c r="AL583" s="108"/>
      <c r="AM583" s="108"/>
      <c r="AN583" s="108"/>
      <c r="AO583" s="108"/>
      <c r="AP583" s="108"/>
      <c r="AQ583" s="108"/>
      <c r="AR583" s="108"/>
      <c r="AS583" s="108"/>
      <c r="AT583" s="108"/>
      <c r="AU583" s="108"/>
      <c r="AV583" s="108"/>
      <c r="AW583" s="108"/>
      <c r="AX583" s="108"/>
      <c r="AY583" s="108"/>
      <c r="AZ583" s="108"/>
      <c r="BA583" s="108"/>
      <c r="BB583" s="108"/>
      <c r="BC583" s="108"/>
      <c r="BD583" s="108"/>
      <c r="BE583" s="108"/>
      <c r="BF583" s="108"/>
      <c r="BG583" s="108"/>
      <c r="BH583" s="108"/>
      <c r="BI583" s="108"/>
      <c r="BJ583" s="108"/>
      <c r="BK583" s="108"/>
      <c r="BL583" s="108"/>
      <c r="BM583" s="108"/>
      <c r="BN583" s="108"/>
      <c r="BO583" s="108"/>
      <c r="BP583" s="108"/>
      <c r="BQ583" s="108"/>
      <c r="BR583" s="108"/>
      <c r="BS583" s="108"/>
      <c r="BT583" s="108"/>
      <c r="BU583" s="108"/>
      <c r="BV583" s="108"/>
      <c r="BW583" s="108"/>
      <c r="BX583" s="108"/>
      <c r="BY583" s="108"/>
      <c r="BZ583" s="108"/>
      <c r="CA583" s="108"/>
      <c r="CB583" s="108"/>
      <c r="CC583" s="108"/>
      <c r="CD583" s="108"/>
    </row>
    <row r="584" spans="1:82">
      <c r="A584" s="53" t="s">
        <v>36</v>
      </c>
      <c r="B584" s="53"/>
      <c r="C584" s="127">
        <v>424093.32949403097</v>
      </c>
      <c r="D584" s="127">
        <v>1594957.3078452051</v>
      </c>
      <c r="E584" s="127">
        <v>390576.22117772198</v>
      </c>
      <c r="F584" s="127">
        <v>407820.188254632</v>
      </c>
      <c r="G584" s="127">
        <v>432995.78584375401</v>
      </c>
      <c r="H584" s="127">
        <v>363565.11256909702</v>
      </c>
      <c r="I584" s="108"/>
      <c r="J584" s="108"/>
      <c r="K584" s="108"/>
      <c r="L584" s="108"/>
      <c r="M584" s="108"/>
      <c r="N584" s="108"/>
      <c r="O584" s="108"/>
      <c r="P584" s="108"/>
      <c r="Q584" s="108"/>
      <c r="R584" s="108"/>
      <c r="S584" s="108"/>
      <c r="T584" s="108"/>
      <c r="U584" s="108"/>
      <c r="V584" s="108"/>
      <c r="W584" s="108"/>
      <c r="X584" s="108"/>
      <c r="Y584" s="108"/>
      <c r="Z584" s="108"/>
      <c r="AA584" s="108"/>
      <c r="AB584" s="108"/>
      <c r="AC584" s="108"/>
      <c r="AD584" s="108"/>
      <c r="AE584" s="108"/>
      <c r="AF584" s="108"/>
      <c r="AG584" s="108"/>
      <c r="AH584" s="108"/>
      <c r="AI584" s="108"/>
      <c r="AJ584" s="108"/>
      <c r="AK584" s="108"/>
      <c r="AL584" s="108"/>
      <c r="AM584" s="108"/>
      <c r="AN584" s="108"/>
      <c r="AO584" s="108"/>
      <c r="AP584" s="108"/>
      <c r="AQ584" s="108"/>
      <c r="AR584" s="108"/>
      <c r="AS584" s="108"/>
      <c r="AT584" s="108"/>
      <c r="AU584" s="108"/>
      <c r="AV584" s="108"/>
      <c r="AW584" s="108"/>
      <c r="AX584" s="108"/>
      <c r="AY584" s="108"/>
      <c r="AZ584" s="108"/>
      <c r="BA584" s="108"/>
      <c r="BB584" s="108"/>
      <c r="BC584" s="108"/>
      <c r="BD584" s="108"/>
      <c r="BE584" s="108"/>
      <c r="BF584" s="108"/>
      <c r="BG584" s="108"/>
      <c r="BH584" s="108"/>
      <c r="BI584" s="108"/>
      <c r="BJ584" s="108"/>
      <c r="BK584" s="108"/>
      <c r="BL584" s="108"/>
      <c r="BM584" s="108"/>
      <c r="BN584" s="108"/>
      <c r="BO584" s="108"/>
      <c r="BP584" s="108"/>
      <c r="BQ584" s="108"/>
      <c r="BR584" s="108"/>
      <c r="BS584" s="108"/>
      <c r="BT584" s="108"/>
      <c r="BU584" s="108"/>
      <c r="BV584" s="108"/>
      <c r="BW584" s="108"/>
      <c r="BX584" s="108"/>
      <c r="BY584" s="108"/>
      <c r="BZ584" s="108"/>
      <c r="CA584" s="108"/>
      <c r="CB584" s="108"/>
      <c r="CC584" s="108"/>
      <c r="CD584" s="108"/>
    </row>
    <row r="585" spans="1:82">
      <c r="A585" s="47" t="s">
        <v>81</v>
      </c>
      <c r="B585" s="47"/>
      <c r="C585" s="128">
        <v>6033.7554867999997</v>
      </c>
      <c r="D585" s="128">
        <v>219506.36453010899</v>
      </c>
      <c r="E585" s="128">
        <v>39203.065546933998</v>
      </c>
      <c r="F585" s="128">
        <v>62660.441493926999</v>
      </c>
      <c r="G585" s="128">
        <v>109768.157186111</v>
      </c>
      <c r="H585" s="128">
        <v>7874.7003031370004</v>
      </c>
      <c r="I585" s="108"/>
      <c r="J585" s="108"/>
      <c r="K585" s="108"/>
      <c r="L585" s="108"/>
      <c r="M585" s="108"/>
      <c r="N585" s="108"/>
      <c r="O585" s="108"/>
      <c r="P585" s="108"/>
      <c r="Q585" s="108"/>
      <c r="R585" s="108"/>
      <c r="S585" s="108"/>
      <c r="T585" s="108"/>
      <c r="U585" s="108"/>
      <c r="V585" s="108"/>
      <c r="W585" s="108"/>
      <c r="X585" s="108"/>
      <c r="Y585" s="108"/>
      <c r="Z585" s="108"/>
      <c r="AA585" s="108"/>
      <c r="AB585" s="108"/>
      <c r="AC585" s="108"/>
      <c r="AD585" s="108"/>
      <c r="AE585" s="108"/>
      <c r="AF585" s="108"/>
      <c r="AG585" s="108"/>
      <c r="AH585" s="108"/>
      <c r="AI585" s="108"/>
      <c r="AJ585" s="108"/>
      <c r="AK585" s="108"/>
      <c r="AL585" s="108"/>
      <c r="AM585" s="108"/>
      <c r="AN585" s="108"/>
      <c r="AO585" s="108"/>
      <c r="AP585" s="108"/>
      <c r="AQ585" s="108"/>
      <c r="AR585" s="108"/>
      <c r="AS585" s="108"/>
      <c r="AT585" s="108"/>
      <c r="AU585" s="108"/>
      <c r="AV585" s="108"/>
      <c r="AW585" s="108"/>
      <c r="AX585" s="108"/>
      <c r="AY585" s="108"/>
      <c r="AZ585" s="108"/>
      <c r="BA585" s="108"/>
      <c r="BB585" s="108"/>
      <c r="BC585" s="108"/>
      <c r="BD585" s="108"/>
      <c r="BE585" s="108"/>
      <c r="BF585" s="108"/>
      <c r="BG585" s="108"/>
      <c r="BH585" s="108"/>
      <c r="BI585" s="108"/>
      <c r="BJ585" s="108"/>
      <c r="BK585" s="108"/>
      <c r="BL585" s="108"/>
      <c r="BM585" s="108"/>
      <c r="BN585" s="108"/>
      <c r="BO585" s="108"/>
      <c r="BP585" s="108"/>
      <c r="BQ585" s="108"/>
      <c r="BR585" s="108"/>
      <c r="BS585" s="108"/>
      <c r="BT585" s="108"/>
      <c r="BU585" s="108"/>
      <c r="BV585" s="108"/>
      <c r="BW585" s="108"/>
      <c r="BX585" s="108"/>
      <c r="BY585" s="108"/>
      <c r="BZ585" s="108"/>
      <c r="CA585" s="108"/>
      <c r="CB585" s="108"/>
      <c r="CC585" s="108"/>
      <c r="CD585" s="108"/>
    </row>
    <row r="586" spans="1:82">
      <c r="A586" s="55" t="s">
        <v>37</v>
      </c>
      <c r="B586" s="55"/>
      <c r="C586" s="128">
        <v>-10907.178469083001</v>
      </c>
      <c r="D586" s="128">
        <v>142612.58676835801</v>
      </c>
      <c r="E586" s="128">
        <v>-4832.2731689929997</v>
      </c>
      <c r="F586" s="128">
        <v>-10382.860771023001</v>
      </c>
      <c r="G586" s="128">
        <v>-3755.65896548</v>
      </c>
      <c r="H586" s="128">
        <v>161583.37967385401</v>
      </c>
      <c r="I586" s="108"/>
      <c r="J586" s="108"/>
      <c r="K586" s="108"/>
      <c r="L586" s="108"/>
      <c r="M586" s="108"/>
      <c r="N586" s="108"/>
      <c r="O586" s="108"/>
      <c r="P586" s="108"/>
      <c r="Q586" s="108"/>
      <c r="R586" s="108"/>
      <c r="S586" s="108"/>
      <c r="T586" s="108"/>
      <c r="U586" s="108"/>
      <c r="V586" s="108"/>
      <c r="W586" s="108"/>
      <c r="X586" s="108"/>
      <c r="Y586" s="108"/>
      <c r="Z586" s="108"/>
      <c r="AA586" s="108"/>
      <c r="AB586" s="108"/>
      <c r="AC586" s="108"/>
      <c r="AD586" s="108"/>
      <c r="AE586" s="108"/>
      <c r="AF586" s="108"/>
      <c r="AG586" s="108"/>
      <c r="AH586" s="108"/>
      <c r="AI586" s="108"/>
      <c r="AJ586" s="108"/>
      <c r="AK586" s="108"/>
      <c r="AL586" s="108"/>
      <c r="AM586" s="108"/>
      <c r="AN586" s="108"/>
      <c r="AO586" s="108"/>
      <c r="AP586" s="108"/>
      <c r="AQ586" s="108"/>
      <c r="AR586" s="108"/>
      <c r="AS586" s="108"/>
      <c r="AT586" s="108"/>
      <c r="AU586" s="108"/>
      <c r="AV586" s="108"/>
      <c r="AW586" s="108"/>
      <c r="AX586" s="108"/>
      <c r="AY586" s="108"/>
      <c r="AZ586" s="108"/>
      <c r="BA586" s="108"/>
      <c r="BB586" s="108"/>
      <c r="BC586" s="108"/>
      <c r="BD586" s="108"/>
      <c r="BE586" s="108"/>
      <c r="BF586" s="108"/>
      <c r="BG586" s="108"/>
      <c r="BH586" s="108"/>
      <c r="BI586" s="108"/>
      <c r="BJ586" s="108"/>
      <c r="BK586" s="108"/>
      <c r="BL586" s="108"/>
      <c r="BM586" s="108"/>
      <c r="BN586" s="108"/>
      <c r="BO586" s="108"/>
      <c r="BP586" s="108"/>
      <c r="BQ586" s="108"/>
      <c r="BR586" s="108"/>
      <c r="BS586" s="108"/>
      <c r="BT586" s="108"/>
      <c r="BU586" s="108"/>
      <c r="BV586" s="108"/>
      <c r="BW586" s="108"/>
      <c r="BX586" s="108"/>
      <c r="BY586" s="108"/>
      <c r="BZ586" s="108"/>
      <c r="CA586" s="108"/>
      <c r="CB586" s="108"/>
      <c r="CC586" s="108"/>
      <c r="CD586" s="108"/>
    </row>
    <row r="587" spans="1:82">
      <c r="A587" s="53" t="s">
        <v>38</v>
      </c>
      <c r="B587" s="53"/>
      <c r="C587" s="127">
        <v>419219.90651174798</v>
      </c>
      <c r="D587" s="127">
        <v>1957076.259143672</v>
      </c>
      <c r="E587" s="127">
        <v>424947.013555663</v>
      </c>
      <c r="F587" s="127">
        <v>460097.768977536</v>
      </c>
      <c r="G587" s="127">
        <v>539008.28406438499</v>
      </c>
      <c r="H587" s="127">
        <v>533023.19254608802</v>
      </c>
      <c r="I587" s="108"/>
      <c r="J587" s="108"/>
      <c r="K587" s="108"/>
      <c r="L587" s="108"/>
      <c r="M587" s="108"/>
      <c r="N587" s="108"/>
      <c r="O587" s="108"/>
      <c r="P587" s="108"/>
      <c r="Q587" s="108"/>
      <c r="R587" s="108"/>
      <c r="S587" s="108"/>
      <c r="T587" s="108"/>
      <c r="U587" s="108"/>
      <c r="V587" s="108"/>
      <c r="W587" s="108"/>
      <c r="X587" s="108"/>
      <c r="Y587" s="108"/>
      <c r="Z587" s="108"/>
      <c r="AA587" s="108"/>
      <c r="AB587" s="108"/>
      <c r="AC587" s="108"/>
      <c r="AD587" s="108"/>
      <c r="AE587" s="108"/>
      <c r="AF587" s="108"/>
      <c r="AG587" s="108"/>
      <c r="AH587" s="108"/>
      <c r="AI587" s="108"/>
      <c r="AJ587" s="108"/>
      <c r="AK587" s="108"/>
      <c r="AL587" s="108"/>
      <c r="AM587" s="108"/>
      <c r="AN587" s="108"/>
      <c r="AO587" s="108"/>
      <c r="AP587" s="108"/>
      <c r="AQ587" s="108"/>
      <c r="AR587" s="108"/>
      <c r="AS587" s="108"/>
      <c r="AT587" s="108"/>
      <c r="AU587" s="108"/>
      <c r="AV587" s="108"/>
      <c r="AW587" s="108"/>
      <c r="AX587" s="108"/>
      <c r="AY587" s="108"/>
      <c r="AZ587" s="108"/>
      <c r="BA587" s="108"/>
      <c r="BB587" s="108"/>
      <c r="BC587" s="108"/>
      <c r="BD587" s="108"/>
      <c r="BE587" s="108"/>
      <c r="BF587" s="108"/>
      <c r="BG587" s="108"/>
      <c r="BH587" s="108"/>
      <c r="BI587" s="108"/>
      <c r="BJ587" s="108"/>
      <c r="BK587" s="108"/>
      <c r="BL587" s="108"/>
      <c r="BM587" s="108"/>
      <c r="BN587" s="108"/>
      <c r="BO587" s="108"/>
      <c r="BP587" s="108"/>
      <c r="BQ587" s="108"/>
      <c r="BR587" s="108"/>
      <c r="BS587" s="108"/>
      <c r="BT587" s="108"/>
      <c r="BU587" s="108"/>
      <c r="BV587" s="108"/>
      <c r="BW587" s="108"/>
      <c r="BX587" s="108"/>
      <c r="BY587" s="108"/>
      <c r="BZ587" s="108"/>
      <c r="CA587" s="108"/>
      <c r="CB587" s="108"/>
      <c r="CC587" s="108"/>
      <c r="CD587" s="108"/>
    </row>
    <row r="588" spans="1:82">
      <c r="A588" s="57"/>
      <c r="B588" s="57"/>
      <c r="C588" s="127"/>
      <c r="D588" s="127"/>
      <c r="E588" s="127"/>
      <c r="F588" s="127"/>
      <c r="G588" s="127"/>
      <c r="H588" s="127"/>
      <c r="I588" s="108"/>
      <c r="J588" s="108"/>
      <c r="K588" s="108"/>
      <c r="L588" s="108"/>
      <c r="M588" s="108"/>
      <c r="N588" s="108"/>
      <c r="O588" s="108"/>
      <c r="P588" s="108"/>
      <c r="Q588" s="108"/>
      <c r="R588" s="108"/>
      <c r="S588" s="108"/>
      <c r="T588" s="108"/>
      <c r="U588" s="108"/>
      <c r="V588" s="108"/>
      <c r="W588" s="108"/>
      <c r="X588" s="108"/>
      <c r="Y588" s="108"/>
      <c r="Z588" s="108"/>
      <c r="AA588" s="108"/>
      <c r="AB588" s="108"/>
      <c r="AC588" s="108"/>
      <c r="AD588" s="108"/>
      <c r="AE588" s="108"/>
      <c r="AF588" s="108"/>
      <c r="AG588" s="108"/>
      <c r="AH588" s="108"/>
      <c r="AI588" s="108"/>
      <c r="AJ588" s="108"/>
      <c r="AK588" s="108"/>
      <c r="AL588" s="108"/>
      <c r="AM588" s="108"/>
      <c r="AN588" s="108"/>
      <c r="AO588" s="108"/>
      <c r="AP588" s="108"/>
      <c r="AQ588" s="108"/>
      <c r="AR588" s="108"/>
      <c r="AS588" s="108"/>
      <c r="AT588" s="108"/>
      <c r="AU588" s="108"/>
      <c r="AV588" s="108"/>
      <c r="AW588" s="108"/>
      <c r="AX588" s="108"/>
      <c r="AY588" s="108"/>
      <c r="AZ588" s="108"/>
      <c r="BA588" s="108"/>
      <c r="BB588" s="108"/>
      <c r="BC588" s="108"/>
      <c r="BD588" s="108"/>
      <c r="BE588" s="108"/>
      <c r="BF588" s="108"/>
      <c r="BG588" s="108"/>
      <c r="BH588" s="108"/>
      <c r="BI588" s="108"/>
      <c r="BJ588" s="108"/>
      <c r="BK588" s="108"/>
      <c r="BL588" s="108"/>
      <c r="BM588" s="108"/>
      <c r="BN588" s="108"/>
      <c r="BO588" s="108"/>
      <c r="BP588" s="108"/>
      <c r="BQ588" s="108"/>
      <c r="BR588" s="108"/>
      <c r="BS588" s="108"/>
      <c r="BT588" s="108"/>
      <c r="BU588" s="108"/>
      <c r="BV588" s="108"/>
      <c r="BW588" s="108"/>
      <c r="BX588" s="108"/>
      <c r="BY588" s="108"/>
      <c r="BZ588" s="108"/>
      <c r="CA588" s="108"/>
      <c r="CB588" s="108"/>
      <c r="CC588" s="108"/>
      <c r="CD588" s="108"/>
    </row>
    <row r="589" spans="1:82">
      <c r="A589" s="337" t="s">
        <v>193</v>
      </c>
      <c r="B589" s="338"/>
      <c r="C589" s="340">
        <v>0.32770631276391216</v>
      </c>
      <c r="D589" s="340">
        <v>0.34201459726060235</v>
      </c>
      <c r="E589" s="340">
        <v>0.35560483021129058</v>
      </c>
      <c r="F589" s="340">
        <v>0.33725504064030171</v>
      </c>
      <c r="G589" s="340">
        <v>0.3176747818761585</v>
      </c>
      <c r="H589" s="340">
        <v>0.35986362707242148</v>
      </c>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8"/>
      <c r="AY589" s="108"/>
      <c r="AZ589" s="108"/>
      <c r="BA589" s="108"/>
      <c r="BB589" s="108"/>
      <c r="BC589" s="108"/>
      <c r="BD589" s="108"/>
      <c r="BE589" s="108"/>
      <c r="BF589" s="108"/>
      <c r="BG589" s="108"/>
      <c r="BH589" s="108"/>
      <c r="BI589" s="108"/>
      <c r="BJ589" s="108"/>
      <c r="BK589" s="108"/>
      <c r="BL589" s="108"/>
      <c r="BM589" s="108"/>
      <c r="BN589" s="108"/>
      <c r="BO589" s="108"/>
      <c r="BP589" s="108"/>
      <c r="BQ589" s="108"/>
      <c r="BR589" s="108"/>
      <c r="BS589" s="108"/>
      <c r="BT589" s="108"/>
      <c r="BU589" s="108"/>
      <c r="BV589" s="108"/>
      <c r="BW589" s="108"/>
      <c r="BX589" s="108"/>
      <c r="BY589" s="108"/>
      <c r="BZ589" s="108"/>
      <c r="CA589" s="108"/>
      <c r="CB589" s="108"/>
      <c r="CC589" s="108"/>
      <c r="CD589" s="108"/>
    </row>
    <row r="590" spans="1:82">
      <c r="A590" s="47" t="s">
        <v>203</v>
      </c>
      <c r="B590" s="47"/>
      <c r="C590" s="58">
        <v>302710621.17393029</v>
      </c>
      <c r="D590" s="58">
        <v>301740116.36200064</v>
      </c>
      <c r="E590" s="58">
        <v>301740116.36200064</v>
      </c>
      <c r="F590" s="58">
        <v>296828245.15068072</v>
      </c>
      <c r="G590" s="58">
        <v>291557613.16801739</v>
      </c>
      <c r="H590" s="58">
        <v>289448467.66828167</v>
      </c>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8"/>
      <c r="AY590" s="108"/>
      <c r="AZ590" s="108"/>
      <c r="BA590" s="108"/>
      <c r="BB590" s="108"/>
      <c r="BC590" s="108"/>
      <c r="BD590" s="108"/>
      <c r="BE590" s="108"/>
      <c r="BF590" s="108"/>
      <c r="BG590" s="108"/>
      <c r="BH590" s="108"/>
      <c r="BI590" s="108"/>
      <c r="BJ590" s="108"/>
      <c r="BK590" s="108"/>
      <c r="BL590" s="108"/>
      <c r="BM590" s="108"/>
      <c r="BN590" s="108"/>
      <c r="BO590" s="108"/>
      <c r="BP590" s="108"/>
      <c r="BQ590" s="108"/>
      <c r="BR590" s="108"/>
      <c r="BS590" s="108"/>
      <c r="BT590" s="108"/>
      <c r="BU590" s="108"/>
      <c r="BV590" s="108"/>
      <c r="BW590" s="108"/>
      <c r="BX590" s="108"/>
      <c r="BY590" s="108"/>
      <c r="BZ590" s="108"/>
      <c r="CA590" s="108"/>
      <c r="CB590" s="108"/>
      <c r="CC590" s="108"/>
      <c r="CD590" s="108"/>
    </row>
    <row r="591" spans="1:82">
      <c r="A591" s="47" t="s">
        <v>101</v>
      </c>
      <c r="B591" s="47"/>
      <c r="C591" s="59">
        <v>8725809.5056563914</v>
      </c>
      <c r="D591" s="59">
        <v>8893857.4410393648</v>
      </c>
      <c r="E591" s="59">
        <v>8893857.4410393648</v>
      </c>
      <c r="F591" s="59">
        <v>8793631.50458478</v>
      </c>
      <c r="G591" s="59">
        <v>8661808.0928509757</v>
      </c>
      <c r="H591" s="59">
        <v>8380207.9448080324</v>
      </c>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8"/>
      <c r="AY591" s="108"/>
      <c r="AZ591" s="108"/>
      <c r="BA591" s="108"/>
      <c r="BB591" s="108"/>
      <c r="BC591" s="108"/>
      <c r="BD591" s="108"/>
      <c r="BE591" s="108"/>
      <c r="BF591" s="108"/>
      <c r="BG591" s="108"/>
      <c r="BH591" s="108"/>
      <c r="BI591" s="108"/>
      <c r="BJ591" s="108"/>
      <c r="BK591" s="108"/>
      <c r="BL591" s="108"/>
      <c r="BM591" s="108"/>
      <c r="BN591" s="108"/>
      <c r="BO591" s="108"/>
      <c r="BP591" s="108"/>
      <c r="BQ591" s="108"/>
      <c r="BR591" s="108"/>
      <c r="BS591" s="108"/>
      <c r="BT591" s="108"/>
      <c r="BU591" s="108"/>
      <c r="BV591" s="108"/>
      <c r="BW591" s="108"/>
      <c r="BX591" s="108"/>
      <c r="BY591" s="108"/>
      <c r="BZ591" s="108"/>
      <c r="CA591" s="108"/>
      <c r="CB591" s="108"/>
      <c r="CC591" s="108"/>
      <c r="CD591" s="108"/>
    </row>
    <row r="592" spans="1:82">
      <c r="A592" s="47" t="s">
        <v>202</v>
      </c>
      <c r="B592" s="47"/>
      <c r="C592" s="59">
        <v>19767516.337499999</v>
      </c>
      <c r="D592" s="59">
        <v>18373872.949999999</v>
      </c>
      <c r="E592" s="59">
        <v>18373872.949999999</v>
      </c>
      <c r="F592" s="59">
        <v>19215941.987500001</v>
      </c>
      <c r="G592" s="59">
        <v>18973590.350000001</v>
      </c>
      <c r="H592" s="59">
        <v>15957241.625</v>
      </c>
      <c r="I592" s="108"/>
      <c r="J592" s="108"/>
      <c r="K592" s="108"/>
      <c r="L592" s="108"/>
      <c r="M592" s="108"/>
      <c r="N592" s="108"/>
      <c r="O592" s="108"/>
      <c r="P592" s="108"/>
      <c r="Q592" s="108"/>
      <c r="R592" s="108"/>
      <c r="S592" s="108"/>
      <c r="T592" s="108"/>
      <c r="U592" s="108"/>
      <c r="V592" s="108"/>
      <c r="W592" s="108"/>
      <c r="X592" s="108"/>
      <c r="Y592" s="108"/>
      <c r="Z592" s="108"/>
      <c r="AA592" s="108"/>
      <c r="AB592" s="108"/>
      <c r="AC592" s="108"/>
      <c r="AD592" s="108"/>
      <c r="AE592" s="108"/>
      <c r="AF592" s="108"/>
      <c r="AG592" s="108"/>
      <c r="AH592" s="108"/>
      <c r="AI592" s="108"/>
      <c r="AJ592" s="108"/>
      <c r="AK592" s="108"/>
      <c r="AL592" s="108"/>
      <c r="AM592" s="108"/>
      <c r="AN592" s="108"/>
      <c r="AO592" s="108"/>
      <c r="AP592" s="108"/>
      <c r="AQ592" s="108"/>
      <c r="AR592" s="108"/>
      <c r="AS592" s="108"/>
      <c r="AT592" s="108"/>
      <c r="AU592" s="108"/>
      <c r="AV592" s="108"/>
      <c r="AW592" s="108"/>
      <c r="AX592" s="108"/>
      <c r="AY592" s="108"/>
      <c r="AZ592" s="108"/>
      <c r="BA592" s="108"/>
      <c r="BB592" s="108"/>
      <c r="BC592" s="108"/>
      <c r="BD592" s="108"/>
      <c r="BE592" s="108"/>
      <c r="BF592" s="108"/>
      <c r="BG592" s="108"/>
      <c r="BH592" s="108"/>
      <c r="BI592" s="108"/>
      <c r="BJ592" s="108"/>
      <c r="BK592" s="108"/>
      <c r="BL592" s="108"/>
      <c r="BM592" s="108"/>
      <c r="BN592" s="108"/>
      <c r="BO592" s="108"/>
      <c r="BP592" s="108"/>
      <c r="BQ592" s="108"/>
      <c r="BR592" s="108"/>
      <c r="BS592" s="108"/>
      <c r="BT592" s="108"/>
      <c r="BU592" s="108"/>
      <c r="BV592" s="108"/>
      <c r="BW592" s="108"/>
      <c r="BX592" s="108"/>
      <c r="BY592" s="108"/>
      <c r="BZ592" s="108"/>
      <c r="CA592" s="108"/>
      <c r="CB592" s="108"/>
      <c r="CC592" s="108"/>
      <c r="CD592" s="108"/>
    </row>
    <row r="593" spans="1:82">
      <c r="A593" s="47"/>
      <c r="B593" s="47"/>
      <c r="C593" s="129"/>
      <c r="D593" s="129"/>
      <c r="E593" s="129"/>
      <c r="F593" s="129"/>
      <c r="G593" s="129"/>
      <c r="H593" s="129"/>
      <c r="I593" s="108"/>
      <c r="J593" s="108"/>
      <c r="K593" s="108"/>
      <c r="L593" s="108"/>
      <c r="M593" s="108"/>
      <c r="N593" s="108"/>
      <c r="O593" s="108"/>
      <c r="P593" s="108"/>
      <c r="Q593" s="108"/>
      <c r="R593" s="108"/>
      <c r="S593" s="108"/>
      <c r="T593" s="108"/>
      <c r="U593" s="108"/>
      <c r="V593" s="108"/>
      <c r="W593" s="108"/>
      <c r="X593" s="108"/>
      <c r="Y593" s="108"/>
      <c r="Z593" s="108"/>
      <c r="AA593" s="108"/>
      <c r="AB593" s="108"/>
      <c r="AC593" s="108"/>
      <c r="AD593" s="108"/>
      <c r="AE593" s="108"/>
      <c r="AF593" s="108"/>
      <c r="AG593" s="108"/>
      <c r="AH593" s="108"/>
      <c r="AI593" s="108"/>
      <c r="AJ593" s="108"/>
      <c r="AK593" s="108"/>
      <c r="AL593" s="108"/>
      <c r="AM593" s="108"/>
      <c r="AN593" s="108"/>
      <c r="AO593" s="108"/>
      <c r="AP593" s="108"/>
      <c r="AQ593" s="108"/>
      <c r="AR593" s="108"/>
      <c r="AS593" s="108"/>
      <c r="AT593" s="108"/>
      <c r="AU593" s="108"/>
      <c r="AV593" s="108"/>
      <c r="AW593" s="108"/>
      <c r="AX593" s="108"/>
      <c r="AY593" s="108"/>
      <c r="AZ593" s="108"/>
      <c r="BA593" s="108"/>
      <c r="BB593" s="108"/>
      <c r="BC593" s="108"/>
      <c r="BD593" s="108"/>
      <c r="BE593" s="108"/>
      <c r="BF593" s="108"/>
      <c r="BG593" s="108"/>
      <c r="BH593" s="108"/>
      <c r="BI593" s="108"/>
      <c r="BJ593" s="108"/>
      <c r="BK593" s="108"/>
      <c r="BL593" s="108"/>
      <c r="BM593" s="108"/>
      <c r="BN593" s="108"/>
      <c r="BO593" s="108"/>
      <c r="BP593" s="108"/>
      <c r="BQ593" s="108"/>
      <c r="BR593" s="108"/>
      <c r="BS593" s="108"/>
      <c r="BT593" s="108"/>
      <c r="BU593" s="108"/>
      <c r="BV593" s="108"/>
      <c r="BW593" s="108"/>
      <c r="BX593" s="108"/>
      <c r="BY593" s="108"/>
      <c r="BZ593" s="108"/>
      <c r="CA593" s="108"/>
      <c r="CB593" s="108"/>
      <c r="CC593" s="108"/>
      <c r="CD593" s="108"/>
    </row>
    <row r="594" spans="1:82">
      <c r="A594" s="342" t="s">
        <v>9</v>
      </c>
      <c r="B594" s="342"/>
      <c r="C594" s="341" t="s">
        <v>421</v>
      </c>
      <c r="D594" s="341" t="s">
        <v>396</v>
      </c>
      <c r="E594" s="341" t="s">
        <v>397</v>
      </c>
      <c r="F594" s="341" t="s">
        <v>360</v>
      </c>
      <c r="G594" s="341" t="s">
        <v>347</v>
      </c>
      <c r="H594" s="341" t="s">
        <v>292</v>
      </c>
      <c r="I594" s="108"/>
      <c r="J594" s="108"/>
      <c r="K594" s="108"/>
      <c r="L594" s="108"/>
      <c r="M594" s="108"/>
      <c r="N594" s="108"/>
      <c r="O594" s="108"/>
      <c r="P594" s="108"/>
      <c r="Q594" s="108"/>
      <c r="R594" s="108"/>
      <c r="S594" s="108"/>
      <c r="T594" s="108"/>
      <c r="U594" s="108"/>
      <c r="V594" s="108"/>
      <c r="W594" s="108"/>
      <c r="X594" s="108"/>
      <c r="Y594" s="108"/>
      <c r="Z594" s="108"/>
      <c r="AA594" s="108"/>
      <c r="AB594" s="108"/>
      <c r="AC594" s="108"/>
      <c r="AD594" s="108"/>
      <c r="AE594" s="108"/>
      <c r="AF594" s="108"/>
      <c r="AG594" s="108"/>
      <c r="AH594" s="108"/>
      <c r="AI594" s="108"/>
      <c r="AJ594" s="108"/>
      <c r="AK594" s="108"/>
      <c r="AL594" s="108"/>
      <c r="AM594" s="108"/>
      <c r="AN594" s="108"/>
      <c r="AO594" s="108"/>
      <c r="AP594" s="108"/>
      <c r="AQ594" s="108"/>
      <c r="AR594" s="108"/>
      <c r="AS594" s="108"/>
      <c r="AT594" s="108"/>
      <c r="AU594" s="108"/>
      <c r="AV594" s="108"/>
      <c r="AW594" s="108"/>
      <c r="AX594" s="108"/>
      <c r="AY594" s="108"/>
      <c r="AZ594" s="108"/>
      <c r="BA594" s="108"/>
      <c r="BB594" s="108"/>
      <c r="BC594" s="108"/>
      <c r="BD594" s="108"/>
      <c r="BE594" s="108"/>
      <c r="BF594" s="108"/>
      <c r="BG594" s="108"/>
      <c r="BH594" s="108"/>
      <c r="BI594" s="108"/>
      <c r="BJ594" s="108"/>
      <c r="BK594" s="108"/>
      <c r="BL594" s="108"/>
      <c r="BM594" s="108"/>
      <c r="BN594" s="108"/>
      <c r="BO594" s="108"/>
      <c r="BP594" s="108"/>
      <c r="BQ594" s="108"/>
      <c r="BR594" s="108"/>
      <c r="BS594" s="108"/>
      <c r="BT594" s="108"/>
      <c r="BU594" s="108"/>
      <c r="BV594" s="108"/>
      <c r="BW594" s="108"/>
      <c r="BX594" s="108"/>
      <c r="BY594" s="108"/>
      <c r="BZ594" s="108"/>
      <c r="CA594" s="108"/>
      <c r="CB594" s="108"/>
      <c r="CC594" s="108"/>
      <c r="CD594" s="108"/>
    </row>
    <row r="595" spans="1:82">
      <c r="A595" s="351" t="s">
        <v>428</v>
      </c>
      <c r="B595" s="343"/>
      <c r="C595" s="344"/>
      <c r="D595" s="344"/>
      <c r="E595" s="344"/>
      <c r="F595" s="344"/>
      <c r="G595" s="344"/>
      <c r="H595" s="344"/>
      <c r="I595" s="108"/>
      <c r="J595" s="108"/>
      <c r="K595" s="108"/>
      <c r="L595" s="108"/>
      <c r="M595" s="108"/>
      <c r="N595" s="108"/>
      <c r="O595" s="108"/>
      <c r="P595" s="108"/>
      <c r="Q595" s="108"/>
      <c r="R595" s="108"/>
      <c r="S595" s="108"/>
      <c r="T595" s="108"/>
      <c r="U595" s="108"/>
      <c r="V595" s="108"/>
      <c r="W595" s="108"/>
      <c r="X595" s="108"/>
      <c r="Y595" s="108"/>
      <c r="Z595" s="108"/>
      <c r="AA595" s="108"/>
      <c r="AB595" s="108"/>
      <c r="AC595" s="108"/>
      <c r="AD595" s="108"/>
      <c r="AE595" s="108"/>
      <c r="AF595" s="108"/>
      <c r="AG595" s="108"/>
      <c r="AH595" s="108"/>
      <c r="AI595" s="108"/>
      <c r="AJ595" s="108"/>
      <c r="AK595" s="108"/>
      <c r="AL595" s="108"/>
      <c r="AM595" s="108"/>
      <c r="AN595" s="108"/>
      <c r="AO595" s="108"/>
      <c r="AP595" s="108"/>
      <c r="AQ595" s="108"/>
      <c r="AR595" s="108"/>
      <c r="AS595" s="108"/>
      <c r="AT595" s="108"/>
      <c r="AU595" s="108"/>
      <c r="AV595" s="108"/>
      <c r="AW595" s="108"/>
      <c r="AX595" s="108"/>
      <c r="AY595" s="108"/>
      <c r="AZ595" s="108"/>
      <c r="BA595" s="108"/>
      <c r="BB595" s="108"/>
      <c r="BC595" s="108"/>
      <c r="BD595" s="108"/>
      <c r="BE595" s="108"/>
      <c r="BF595" s="108"/>
      <c r="BG595" s="108"/>
      <c r="BH595" s="108"/>
      <c r="BI595" s="108"/>
      <c r="BJ595" s="108"/>
      <c r="BK595" s="108"/>
      <c r="BL595" s="108"/>
      <c r="BM595" s="108"/>
      <c r="BN595" s="108"/>
      <c r="BO595" s="108"/>
      <c r="BP595" s="108"/>
      <c r="BQ595" s="108"/>
      <c r="BR595" s="108"/>
      <c r="BS595" s="108"/>
      <c r="BT595" s="108"/>
      <c r="BU595" s="108"/>
      <c r="BV595" s="108"/>
      <c r="BW595" s="108"/>
      <c r="BX595" s="108"/>
      <c r="BY595" s="108"/>
      <c r="BZ595" s="108"/>
      <c r="CA595" s="108"/>
      <c r="CB595" s="108"/>
      <c r="CC595" s="108"/>
      <c r="CD595" s="108"/>
    </row>
    <row r="596" spans="1:82">
      <c r="A596" s="53" t="s">
        <v>32</v>
      </c>
      <c r="B596" s="53"/>
      <c r="C596" s="127">
        <v>678637.79100935603</v>
      </c>
      <c r="D596" s="127">
        <v>2052079.5286698521</v>
      </c>
      <c r="E596" s="127">
        <v>778011.25631287205</v>
      </c>
      <c r="F596" s="127">
        <v>678389.20827542304</v>
      </c>
      <c r="G596" s="127">
        <v>294397.45739758603</v>
      </c>
      <c r="H596" s="127">
        <v>301281.60668397101</v>
      </c>
      <c r="I596" s="108"/>
      <c r="J596" s="108"/>
      <c r="K596" s="108"/>
      <c r="L596" s="108"/>
      <c r="M596" s="108"/>
      <c r="N596" s="108"/>
      <c r="O596" s="108"/>
      <c r="P596" s="108"/>
      <c r="Q596" s="108"/>
      <c r="R596" s="108"/>
      <c r="S596" s="108"/>
      <c r="T596" s="108"/>
      <c r="U596" s="108"/>
      <c r="V596" s="108"/>
      <c r="W596" s="108"/>
      <c r="X596" s="108"/>
      <c r="Y596" s="108"/>
      <c r="Z596" s="108"/>
      <c r="AA596" s="108"/>
      <c r="AB596" s="108"/>
      <c r="AC596" s="108"/>
      <c r="AD596" s="108"/>
      <c r="AE596" s="108"/>
      <c r="AF596" s="108"/>
      <c r="AG596" s="108"/>
      <c r="AH596" s="108"/>
      <c r="AI596" s="108"/>
      <c r="AJ596" s="108"/>
      <c r="AK596" s="108"/>
      <c r="AL596" s="108"/>
      <c r="AM596" s="108"/>
      <c r="AN596" s="108"/>
      <c r="AO596" s="108"/>
      <c r="AP596" s="108"/>
      <c r="AQ596" s="108"/>
      <c r="AR596" s="108"/>
      <c r="AS596" s="108"/>
      <c r="AT596" s="108"/>
      <c r="AU596" s="108"/>
      <c r="AV596" s="108"/>
      <c r="AW596" s="108"/>
      <c r="AX596" s="108"/>
      <c r="AY596" s="108"/>
      <c r="AZ596" s="108"/>
      <c r="BA596" s="108"/>
      <c r="BB596" s="108"/>
      <c r="BC596" s="108"/>
      <c r="BD596" s="108"/>
      <c r="BE596" s="108"/>
      <c r="BF596" s="108"/>
      <c r="BG596" s="108"/>
      <c r="BH596" s="108"/>
      <c r="BI596" s="108"/>
      <c r="BJ596" s="108"/>
      <c r="BK596" s="108"/>
      <c r="BL596" s="108"/>
      <c r="BM596" s="108"/>
      <c r="BN596" s="108"/>
      <c r="BO596" s="108"/>
      <c r="BP596" s="108"/>
      <c r="BQ596" s="108"/>
      <c r="BR596" s="108"/>
      <c r="BS596" s="108"/>
      <c r="BT596" s="108"/>
      <c r="BU596" s="108"/>
      <c r="BV596" s="108"/>
      <c r="BW596" s="108"/>
      <c r="BX596" s="108"/>
      <c r="BY596" s="108"/>
      <c r="BZ596" s="108"/>
      <c r="CA596" s="108"/>
      <c r="CB596" s="108"/>
      <c r="CC596" s="108"/>
      <c r="CD596" s="108"/>
    </row>
    <row r="597" spans="1:82">
      <c r="A597" s="55" t="s">
        <v>33</v>
      </c>
      <c r="B597" s="55"/>
      <c r="C597" s="128">
        <v>-501470.707570675</v>
      </c>
      <c r="D597" s="128">
        <v>-1455876.793481682</v>
      </c>
      <c r="E597" s="128">
        <v>-545808.48897440196</v>
      </c>
      <c r="F597" s="128">
        <v>-471962.35255656502</v>
      </c>
      <c r="G597" s="128">
        <v>-217479.10764718999</v>
      </c>
      <c r="H597" s="128">
        <v>-220626.84430352499</v>
      </c>
      <c r="I597" s="108"/>
      <c r="J597" s="108"/>
      <c r="K597" s="108"/>
      <c r="L597" s="108"/>
      <c r="M597" s="108"/>
      <c r="N597" s="108"/>
      <c r="O597" s="108"/>
      <c r="P597" s="108"/>
      <c r="Q597" s="108"/>
      <c r="R597" s="108"/>
      <c r="S597" s="108"/>
      <c r="T597" s="108"/>
      <c r="U597" s="108"/>
      <c r="V597" s="108"/>
      <c r="W597" s="108"/>
      <c r="X597" s="108"/>
      <c r="Y597" s="108"/>
      <c r="Z597" s="108"/>
      <c r="AA597" s="108"/>
      <c r="AB597" s="108"/>
      <c r="AC597" s="108"/>
      <c r="AD597" s="108"/>
      <c r="AE597" s="108"/>
      <c r="AF597" s="108"/>
      <c r="AG597" s="108"/>
      <c r="AH597" s="108"/>
      <c r="AI597" s="108"/>
      <c r="AJ597" s="108"/>
      <c r="AK597" s="108"/>
      <c r="AL597" s="108"/>
      <c r="AM597" s="108"/>
      <c r="AN597" s="108"/>
      <c r="AO597" s="108"/>
      <c r="AP597" s="108"/>
      <c r="AQ597" s="108"/>
      <c r="AR597" s="108"/>
      <c r="AS597" s="108"/>
      <c r="AT597" s="108"/>
      <c r="AU597" s="108"/>
      <c r="AV597" s="108"/>
      <c r="AW597" s="108"/>
      <c r="AX597" s="108"/>
      <c r="AY597" s="108"/>
      <c r="AZ597" s="108"/>
      <c r="BA597" s="108"/>
      <c r="BB597" s="108"/>
      <c r="BC597" s="108"/>
      <c r="BD597" s="108"/>
      <c r="BE597" s="108"/>
      <c r="BF597" s="108"/>
      <c r="BG597" s="108"/>
      <c r="BH597" s="108"/>
      <c r="BI597" s="108"/>
      <c r="BJ597" s="108"/>
      <c r="BK597" s="108"/>
      <c r="BL597" s="108"/>
      <c r="BM597" s="108"/>
      <c r="BN597" s="108"/>
      <c r="BO597" s="108"/>
      <c r="BP597" s="108"/>
      <c r="BQ597" s="108"/>
      <c r="BR597" s="108"/>
      <c r="BS597" s="108"/>
      <c r="BT597" s="108"/>
      <c r="BU597" s="108"/>
      <c r="BV597" s="108"/>
      <c r="BW597" s="108"/>
      <c r="BX597" s="108"/>
      <c r="BY597" s="108"/>
      <c r="BZ597" s="108"/>
      <c r="CA597" s="108"/>
      <c r="CB597" s="108"/>
      <c r="CC597" s="108"/>
      <c r="CD597" s="108"/>
    </row>
    <row r="598" spans="1:82">
      <c r="A598" s="53" t="s">
        <v>34</v>
      </c>
      <c r="B598" s="53"/>
      <c r="C598" s="127">
        <v>177167.083438681</v>
      </c>
      <c r="D598" s="127">
        <v>596202.73518816999</v>
      </c>
      <c r="E598" s="127">
        <v>232202.76733847</v>
      </c>
      <c r="F598" s="127">
        <v>206426.85571885799</v>
      </c>
      <c r="G598" s="127">
        <v>76918.349750395995</v>
      </c>
      <c r="H598" s="127">
        <v>80654.762380446002</v>
      </c>
      <c r="I598" s="108"/>
      <c r="J598" s="108"/>
      <c r="K598" s="108"/>
      <c r="L598" s="108"/>
      <c r="M598" s="108"/>
      <c r="N598" s="108"/>
      <c r="O598" s="108"/>
      <c r="P598" s="108"/>
      <c r="Q598" s="108"/>
      <c r="R598" s="108"/>
      <c r="S598" s="108"/>
      <c r="T598" s="108"/>
      <c r="U598" s="108"/>
      <c r="V598" s="108"/>
      <c r="W598" s="108"/>
      <c r="X598" s="108"/>
      <c r="Y598" s="108"/>
      <c r="Z598" s="108"/>
      <c r="AA598" s="108"/>
      <c r="AB598" s="108"/>
      <c r="AC598" s="108"/>
      <c r="AD598" s="108"/>
      <c r="AE598" s="108"/>
      <c r="AF598" s="108"/>
      <c r="AG598" s="108"/>
      <c r="AH598" s="108"/>
      <c r="AI598" s="108"/>
      <c r="AJ598" s="108"/>
      <c r="AK598" s="108"/>
      <c r="AL598" s="108"/>
      <c r="AM598" s="108"/>
      <c r="AN598" s="108"/>
      <c r="AO598" s="108"/>
      <c r="AP598" s="108"/>
      <c r="AQ598" s="108"/>
      <c r="AR598" s="108"/>
      <c r="AS598" s="108"/>
      <c r="AT598" s="108"/>
      <c r="AU598" s="108"/>
      <c r="AV598" s="108"/>
      <c r="AW598" s="108"/>
      <c r="AX598" s="108"/>
      <c r="AY598" s="108"/>
      <c r="AZ598" s="108"/>
      <c r="BA598" s="108"/>
      <c r="BB598" s="108"/>
      <c r="BC598" s="108"/>
      <c r="BD598" s="108"/>
      <c r="BE598" s="108"/>
      <c r="BF598" s="108"/>
      <c r="BG598" s="108"/>
      <c r="BH598" s="108"/>
      <c r="BI598" s="108"/>
      <c r="BJ598" s="108"/>
      <c r="BK598" s="108"/>
      <c r="BL598" s="108"/>
      <c r="BM598" s="108"/>
      <c r="BN598" s="108"/>
      <c r="BO598" s="108"/>
      <c r="BP598" s="108"/>
      <c r="BQ598" s="108"/>
      <c r="BR598" s="108"/>
      <c r="BS598" s="108"/>
      <c r="BT598" s="108"/>
      <c r="BU598" s="108"/>
      <c r="BV598" s="108"/>
      <c r="BW598" s="108"/>
      <c r="BX598" s="108"/>
      <c r="BY598" s="108"/>
      <c r="BZ598" s="108"/>
      <c r="CA598" s="108"/>
      <c r="CB598" s="108"/>
      <c r="CC598" s="108"/>
      <c r="CD598" s="108"/>
    </row>
    <row r="599" spans="1:82">
      <c r="A599" s="47" t="s">
        <v>152</v>
      </c>
      <c r="B599" s="47"/>
      <c r="C599" s="128">
        <v>-93.07</v>
      </c>
      <c r="D599" s="128">
        <v>-115.10318947499999</v>
      </c>
      <c r="E599" s="128">
        <v>157.98450006100001</v>
      </c>
      <c r="F599" s="128">
        <v>733.76174780099996</v>
      </c>
      <c r="G599" s="128">
        <v>-675.25770869899998</v>
      </c>
      <c r="H599" s="128">
        <v>-331.59172863800001</v>
      </c>
      <c r="I599" s="108"/>
      <c r="J599" s="108"/>
      <c r="K599" s="108"/>
      <c r="L599" s="108"/>
      <c r="M599" s="108"/>
      <c r="N599" s="108"/>
      <c r="O599" s="108"/>
      <c r="P599" s="108"/>
      <c r="Q599" s="108"/>
      <c r="R599" s="108"/>
      <c r="S599" s="108"/>
      <c r="T599" s="108"/>
      <c r="U599" s="108"/>
      <c r="V599" s="108"/>
      <c r="W599" s="108"/>
      <c r="X599" s="108"/>
      <c r="Y599" s="108"/>
      <c r="Z599" s="108"/>
      <c r="AA599" s="108"/>
      <c r="AB599" s="108"/>
      <c r="AC599" s="108"/>
      <c r="AD599" s="108"/>
      <c r="AE599" s="108"/>
      <c r="AF599" s="108"/>
      <c r="AG599" s="108"/>
      <c r="AH599" s="108"/>
      <c r="AI599" s="108"/>
      <c r="AJ599" s="108"/>
      <c r="AK599" s="108"/>
      <c r="AL599" s="108"/>
      <c r="AM599" s="108"/>
      <c r="AN599" s="108"/>
      <c r="AO599" s="108"/>
      <c r="AP599" s="108"/>
      <c r="AQ599" s="108"/>
      <c r="AR599" s="108"/>
      <c r="AS599" s="108"/>
      <c r="AT599" s="108"/>
      <c r="AU599" s="108"/>
      <c r="AV599" s="108"/>
      <c r="AW599" s="108"/>
      <c r="AX599" s="108"/>
      <c r="AY599" s="108"/>
      <c r="AZ599" s="108"/>
      <c r="BA599" s="108"/>
      <c r="BB599" s="108"/>
      <c r="BC599" s="108"/>
      <c r="BD599" s="108"/>
      <c r="BE599" s="108"/>
      <c r="BF599" s="108"/>
      <c r="BG599" s="108"/>
      <c r="BH599" s="108"/>
      <c r="BI599" s="108"/>
      <c r="BJ599" s="108"/>
      <c r="BK599" s="108"/>
      <c r="BL599" s="108"/>
      <c r="BM599" s="108"/>
      <c r="BN599" s="108"/>
      <c r="BO599" s="108"/>
      <c r="BP599" s="108"/>
      <c r="BQ599" s="108"/>
      <c r="BR599" s="108"/>
      <c r="BS599" s="108"/>
      <c r="BT599" s="108"/>
      <c r="BU599" s="108"/>
      <c r="BV599" s="108"/>
      <c r="BW599" s="108"/>
      <c r="BX599" s="108"/>
      <c r="BY599" s="108"/>
      <c r="BZ599" s="108"/>
      <c r="CA599" s="108"/>
      <c r="CB599" s="108"/>
      <c r="CC599" s="108"/>
      <c r="CD599" s="108"/>
    </row>
    <row r="600" spans="1:82">
      <c r="A600" s="53" t="s">
        <v>36</v>
      </c>
      <c r="B600" s="53"/>
      <c r="C600" s="127">
        <v>177074.013438681</v>
      </c>
      <c r="D600" s="127">
        <v>596087.63199869497</v>
      </c>
      <c r="E600" s="127">
        <v>232360.751838531</v>
      </c>
      <c r="F600" s="127">
        <v>207160.61746665899</v>
      </c>
      <c r="G600" s="127">
        <v>76243.092041697004</v>
      </c>
      <c r="H600" s="127">
        <v>80323.170651808003</v>
      </c>
      <c r="I600" s="108"/>
      <c r="J600" s="108"/>
      <c r="K600" s="108"/>
      <c r="L600" s="108"/>
      <c r="M600" s="108"/>
      <c r="N600" s="108"/>
      <c r="O600" s="108"/>
      <c r="P600" s="108"/>
      <c r="Q600" s="108"/>
      <c r="R600" s="108"/>
      <c r="S600" s="108"/>
      <c r="T600" s="108"/>
      <c r="U600" s="108"/>
      <c r="V600" s="108"/>
      <c r="W600" s="108"/>
      <c r="X600" s="108"/>
      <c r="Y600" s="108"/>
      <c r="Z600" s="108"/>
      <c r="AA600" s="108"/>
      <c r="AB600" s="108"/>
      <c r="AC600" s="108"/>
      <c r="AD600" s="108"/>
      <c r="AE600" s="108"/>
      <c r="AF600" s="108"/>
      <c r="AG600" s="108"/>
      <c r="AH600" s="108"/>
      <c r="AI600" s="108"/>
      <c r="AJ600" s="108"/>
      <c r="AK600" s="108"/>
      <c r="AL600" s="108"/>
      <c r="AM600" s="108"/>
      <c r="AN600" s="108"/>
      <c r="AO600" s="108"/>
      <c r="AP600" s="108"/>
      <c r="AQ600" s="108"/>
      <c r="AR600" s="108"/>
      <c r="AS600" s="108"/>
      <c r="AT600" s="108"/>
      <c r="AU600" s="108"/>
      <c r="AV600" s="108"/>
      <c r="AW600" s="108"/>
      <c r="AX600" s="108"/>
      <c r="AY600" s="108"/>
      <c r="AZ600" s="108"/>
      <c r="BA600" s="108"/>
      <c r="BB600" s="108"/>
      <c r="BC600" s="108"/>
      <c r="BD600" s="108"/>
      <c r="BE600" s="108"/>
      <c r="BF600" s="108"/>
      <c r="BG600" s="108"/>
      <c r="BH600" s="108"/>
      <c r="BI600" s="108"/>
      <c r="BJ600" s="108"/>
      <c r="BK600" s="108"/>
      <c r="BL600" s="108"/>
      <c r="BM600" s="108"/>
      <c r="BN600" s="108"/>
      <c r="BO600" s="108"/>
      <c r="BP600" s="108"/>
      <c r="BQ600" s="108"/>
      <c r="BR600" s="108"/>
      <c r="BS600" s="108"/>
      <c r="BT600" s="108"/>
      <c r="BU600" s="108"/>
      <c r="BV600" s="108"/>
      <c r="BW600" s="108"/>
      <c r="BX600" s="108"/>
      <c r="BY600" s="108"/>
      <c r="BZ600" s="108"/>
      <c r="CA600" s="108"/>
      <c r="CB600" s="108"/>
      <c r="CC600" s="108"/>
      <c r="CD600" s="108"/>
    </row>
    <row r="601" spans="1:82">
      <c r="A601" s="47" t="s">
        <v>81</v>
      </c>
      <c r="B601" s="47"/>
      <c r="C601" s="128">
        <v>16020.101052579999</v>
      </c>
      <c r="D601" s="128">
        <v>53798.660649931997</v>
      </c>
      <c r="E601" s="128">
        <v>25827.306951359998</v>
      </c>
      <c r="F601" s="128">
        <v>11652.836228024</v>
      </c>
      <c r="G601" s="128">
        <v>8207.6993210729997</v>
      </c>
      <c r="H601" s="128">
        <v>8110.8181494749997</v>
      </c>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108"/>
      <c r="AZ601" s="108"/>
      <c r="BA601" s="108"/>
      <c r="BB601" s="108"/>
      <c r="BC601" s="108"/>
      <c r="BD601" s="108"/>
      <c r="BE601" s="108"/>
      <c r="BF601" s="108"/>
      <c r="BG601" s="108"/>
      <c r="BH601" s="108"/>
      <c r="BI601" s="108"/>
      <c r="BJ601" s="108"/>
      <c r="BK601" s="108"/>
      <c r="BL601" s="108"/>
      <c r="BM601" s="108"/>
      <c r="BN601" s="108"/>
      <c r="BO601" s="108"/>
      <c r="BP601" s="108"/>
      <c r="BQ601" s="108"/>
      <c r="BR601" s="108"/>
      <c r="BS601" s="108"/>
      <c r="BT601" s="108"/>
      <c r="BU601" s="108"/>
      <c r="BV601" s="108"/>
      <c r="BW601" s="108"/>
      <c r="BX601" s="108"/>
      <c r="BY601" s="108"/>
      <c r="BZ601" s="108"/>
      <c r="CA601" s="108"/>
      <c r="CB601" s="108"/>
      <c r="CC601" s="108"/>
      <c r="CD601" s="108"/>
    </row>
    <row r="602" spans="1:82">
      <c r="A602" s="55" t="s">
        <v>37</v>
      </c>
      <c r="B602" s="55"/>
      <c r="C602" s="128">
        <v>-31.370146707</v>
      </c>
      <c r="D602" s="128">
        <v>-16.646858438999999</v>
      </c>
      <c r="E602" s="128">
        <v>281.94858979600002</v>
      </c>
      <c r="F602" s="128">
        <v>0</v>
      </c>
      <c r="G602" s="128">
        <v>-118.998448235</v>
      </c>
      <c r="H602" s="128">
        <v>-179.59700000000001</v>
      </c>
      <c r="I602" s="108"/>
      <c r="J602" s="108"/>
      <c r="K602" s="108"/>
      <c r="L602" s="108"/>
      <c r="M602" s="108"/>
      <c r="N602" s="108"/>
      <c r="O602" s="108"/>
      <c r="P602" s="108"/>
      <c r="Q602" s="108"/>
      <c r="R602" s="108"/>
      <c r="S602" s="108"/>
      <c r="T602" s="108"/>
      <c r="U602" s="108"/>
      <c r="V602" s="108"/>
      <c r="W602" s="108"/>
      <c r="X602" s="108"/>
      <c r="Y602" s="108"/>
      <c r="Z602" s="108"/>
      <c r="AA602" s="108"/>
      <c r="AB602" s="108"/>
      <c r="AC602" s="108"/>
      <c r="AD602" s="108"/>
      <c r="AE602" s="108"/>
      <c r="AF602" s="108"/>
      <c r="AG602" s="108"/>
      <c r="AH602" s="108"/>
      <c r="AI602" s="108"/>
      <c r="AJ602" s="108"/>
      <c r="AK602" s="108"/>
      <c r="AL602" s="108"/>
      <c r="AM602" s="108"/>
      <c r="AN602" s="108"/>
      <c r="AO602" s="108"/>
      <c r="AP602" s="108"/>
      <c r="AQ602" s="108"/>
      <c r="AR602" s="108"/>
      <c r="AS602" s="108"/>
      <c r="AT602" s="108"/>
      <c r="AU602" s="108"/>
      <c r="AV602" s="108"/>
      <c r="AW602" s="108"/>
      <c r="AX602" s="108"/>
      <c r="AY602" s="108"/>
      <c r="AZ602" s="108"/>
      <c r="BA602" s="108"/>
      <c r="BB602" s="108"/>
      <c r="BC602" s="108"/>
      <c r="BD602" s="108"/>
      <c r="BE602" s="108"/>
      <c r="BF602" s="108"/>
      <c r="BG602" s="108"/>
      <c r="BH602" s="108"/>
      <c r="BI602" s="108"/>
      <c r="BJ602" s="108"/>
      <c r="BK602" s="108"/>
      <c r="BL602" s="108"/>
      <c r="BM602" s="108"/>
      <c r="BN602" s="108"/>
      <c r="BO602" s="108"/>
      <c r="BP602" s="108"/>
      <c r="BQ602" s="108"/>
      <c r="BR602" s="108"/>
      <c r="BS602" s="108"/>
      <c r="BT602" s="108"/>
      <c r="BU602" s="108"/>
      <c r="BV602" s="108"/>
      <c r="BW602" s="108"/>
      <c r="BX602" s="108"/>
      <c r="BY602" s="108"/>
      <c r="BZ602" s="108"/>
      <c r="CA602" s="108"/>
      <c r="CB602" s="108"/>
      <c r="CC602" s="108"/>
      <c r="CD602" s="108"/>
    </row>
    <row r="603" spans="1:82">
      <c r="A603" s="53" t="s">
        <v>38</v>
      </c>
      <c r="B603" s="53"/>
      <c r="C603" s="127">
        <v>193062.744344554</v>
      </c>
      <c r="D603" s="127">
        <v>649869.64579018799</v>
      </c>
      <c r="E603" s="127">
        <v>258470.00737968701</v>
      </c>
      <c r="F603" s="127">
        <v>218813.453694683</v>
      </c>
      <c r="G603" s="127">
        <v>84331.792914535006</v>
      </c>
      <c r="H603" s="127">
        <v>88254.391801282996</v>
      </c>
      <c r="I603" s="108"/>
      <c r="J603" s="108"/>
      <c r="K603" s="108"/>
      <c r="L603" s="108"/>
      <c r="M603" s="108"/>
      <c r="N603" s="108"/>
      <c r="O603" s="108"/>
      <c r="P603" s="108"/>
      <c r="Q603" s="108"/>
      <c r="R603" s="108"/>
      <c r="S603" s="108"/>
      <c r="T603" s="108"/>
      <c r="U603" s="108"/>
      <c r="V603" s="108"/>
      <c r="W603" s="108"/>
      <c r="X603" s="108"/>
      <c r="Y603" s="108"/>
      <c r="Z603" s="108"/>
      <c r="AA603" s="108"/>
      <c r="AB603" s="108"/>
      <c r="AC603" s="108"/>
      <c r="AD603" s="108"/>
      <c r="AE603" s="108"/>
      <c r="AF603" s="108"/>
      <c r="AG603" s="108"/>
      <c r="AH603" s="108"/>
      <c r="AI603" s="108"/>
      <c r="AJ603" s="108"/>
      <c r="AK603" s="108"/>
      <c r="AL603" s="108"/>
      <c r="AM603" s="108"/>
      <c r="AN603" s="108"/>
      <c r="AO603" s="108"/>
      <c r="AP603" s="108"/>
      <c r="AQ603" s="108"/>
      <c r="AR603" s="108"/>
      <c r="AS603" s="108"/>
      <c r="AT603" s="108"/>
      <c r="AU603" s="108"/>
      <c r="AV603" s="108"/>
      <c r="AW603" s="108"/>
      <c r="AX603" s="108"/>
      <c r="AY603" s="108"/>
      <c r="AZ603" s="108"/>
      <c r="BA603" s="108"/>
      <c r="BB603" s="108"/>
      <c r="BC603" s="108"/>
      <c r="BD603" s="108"/>
      <c r="BE603" s="108"/>
      <c r="BF603" s="108"/>
      <c r="BG603" s="108"/>
      <c r="BH603" s="108"/>
      <c r="BI603" s="108"/>
      <c r="BJ603" s="108"/>
      <c r="BK603" s="108"/>
      <c r="BL603" s="108"/>
      <c r="BM603" s="108"/>
      <c r="BN603" s="108"/>
      <c r="BO603" s="108"/>
      <c r="BP603" s="108"/>
      <c r="BQ603" s="108"/>
      <c r="BR603" s="108"/>
      <c r="BS603" s="108"/>
      <c r="BT603" s="108"/>
      <c r="BU603" s="108"/>
      <c r="BV603" s="108"/>
      <c r="BW603" s="108"/>
      <c r="BX603" s="108"/>
      <c r="BY603" s="108"/>
      <c r="BZ603" s="108"/>
      <c r="CA603" s="108"/>
      <c r="CB603" s="108"/>
      <c r="CC603" s="108"/>
      <c r="CD603" s="108"/>
    </row>
    <row r="604" spans="1:82">
      <c r="A604" s="57"/>
      <c r="B604" s="57"/>
      <c r="C604" s="127"/>
      <c r="D604" s="127"/>
      <c r="E604" s="127"/>
      <c r="F604" s="127"/>
      <c r="G604" s="127"/>
      <c r="H604" s="127"/>
      <c r="I604" s="108"/>
      <c r="J604" s="108"/>
      <c r="K604" s="108"/>
      <c r="L604" s="108"/>
      <c r="M604" s="108"/>
      <c r="N604" s="108"/>
      <c r="O604" s="108"/>
      <c r="P604" s="108"/>
      <c r="Q604" s="108"/>
      <c r="R604" s="108"/>
      <c r="S604" s="108"/>
      <c r="T604" s="108"/>
      <c r="U604" s="108"/>
      <c r="V604" s="108"/>
      <c r="W604" s="108"/>
      <c r="X604" s="108"/>
      <c r="Y604" s="108"/>
      <c r="Z604" s="108"/>
      <c r="AA604" s="108"/>
      <c r="AB604" s="108"/>
      <c r="AC604" s="108"/>
      <c r="AD604" s="108"/>
      <c r="AE604" s="108"/>
      <c r="AF604" s="108"/>
      <c r="AG604" s="108"/>
      <c r="AH604" s="108"/>
      <c r="AI604" s="108"/>
      <c r="AJ604" s="108"/>
      <c r="AK604" s="108"/>
      <c r="AL604" s="108"/>
      <c r="AM604" s="108"/>
      <c r="AN604" s="108"/>
      <c r="AO604" s="108"/>
      <c r="AP604" s="108"/>
      <c r="AQ604" s="108"/>
      <c r="AR604" s="108"/>
      <c r="AS604" s="108"/>
      <c r="AT604" s="108"/>
      <c r="AU604" s="108"/>
      <c r="AV604" s="108"/>
      <c r="AW604" s="108"/>
      <c r="AX604" s="108"/>
      <c r="AY604" s="108"/>
      <c r="AZ604" s="108"/>
      <c r="BA604" s="108"/>
      <c r="BB604" s="108"/>
      <c r="BC604" s="108"/>
      <c r="BD604" s="108"/>
      <c r="BE604" s="108"/>
      <c r="BF604" s="108"/>
      <c r="BG604" s="108"/>
      <c r="BH604" s="108"/>
      <c r="BI604" s="108"/>
      <c r="BJ604" s="108"/>
      <c r="BK604" s="108"/>
      <c r="BL604" s="108"/>
      <c r="BM604" s="108"/>
      <c r="BN604" s="108"/>
      <c r="BO604" s="108"/>
      <c r="BP604" s="108"/>
      <c r="BQ604" s="108"/>
      <c r="BR604" s="108"/>
      <c r="BS604" s="108"/>
      <c r="BT604" s="108"/>
      <c r="BU604" s="108"/>
      <c r="BV604" s="108"/>
      <c r="BW604" s="108"/>
      <c r="BX604" s="108"/>
      <c r="BY604" s="108"/>
      <c r="BZ604" s="108"/>
      <c r="CA604" s="108"/>
      <c r="CB604" s="108"/>
      <c r="CC604" s="108"/>
      <c r="CD604" s="108"/>
    </row>
    <row r="605" spans="1:82">
      <c r="A605" s="337" t="s">
        <v>193</v>
      </c>
      <c r="B605" s="338"/>
      <c r="C605" s="340">
        <v>0.73893719774259004</v>
      </c>
      <c r="D605" s="340">
        <v>0.70946411829631872</v>
      </c>
      <c r="E605" s="340">
        <v>0.70154317761555463</v>
      </c>
      <c r="F605" s="340">
        <v>0.69571028960848447</v>
      </c>
      <c r="G605" s="340">
        <v>0.73872617504805005</v>
      </c>
      <c r="H605" s="340">
        <v>0.73229443619819534</v>
      </c>
      <c r="I605" s="108"/>
      <c r="J605" s="108"/>
      <c r="K605" s="108"/>
      <c r="L605" s="108"/>
      <c r="M605" s="108"/>
      <c r="N605" s="108"/>
      <c r="O605" s="108"/>
      <c r="P605" s="108"/>
      <c r="Q605" s="108"/>
      <c r="R605" s="108"/>
      <c r="S605" s="108"/>
      <c r="T605" s="108"/>
      <c r="U605" s="108"/>
      <c r="V605" s="108"/>
      <c r="W605" s="108"/>
      <c r="X605" s="108"/>
      <c r="Y605" s="108"/>
      <c r="Z605" s="108"/>
      <c r="AA605" s="108"/>
      <c r="AB605" s="108"/>
      <c r="AC605" s="108"/>
      <c r="AD605" s="108"/>
      <c r="AE605" s="108"/>
      <c r="AF605" s="108"/>
      <c r="AG605" s="108"/>
      <c r="AH605" s="108"/>
      <c r="AI605" s="108"/>
      <c r="AJ605" s="108"/>
      <c r="AK605" s="108"/>
      <c r="AL605" s="108"/>
      <c r="AM605" s="108"/>
      <c r="AN605" s="108"/>
      <c r="AO605" s="108"/>
      <c r="AP605" s="108"/>
      <c r="AQ605" s="108"/>
      <c r="AR605" s="108"/>
      <c r="AS605" s="108"/>
      <c r="AT605" s="108"/>
      <c r="AU605" s="108"/>
      <c r="AV605" s="108"/>
      <c r="AW605" s="108"/>
      <c r="AX605" s="108"/>
      <c r="AY605" s="108"/>
      <c r="AZ605" s="108"/>
      <c r="BA605" s="108"/>
      <c r="BB605" s="108"/>
      <c r="BC605" s="108"/>
      <c r="BD605" s="108"/>
      <c r="BE605" s="108"/>
      <c r="BF605" s="108"/>
      <c r="BG605" s="108"/>
      <c r="BH605" s="108"/>
      <c r="BI605" s="108"/>
      <c r="BJ605" s="108"/>
      <c r="BK605" s="108"/>
      <c r="BL605" s="108"/>
      <c r="BM605" s="108"/>
      <c r="BN605" s="108"/>
      <c r="BO605" s="108"/>
      <c r="BP605" s="108"/>
      <c r="BQ605" s="108"/>
      <c r="BR605" s="108"/>
      <c r="BS605" s="108"/>
      <c r="BT605" s="108"/>
      <c r="BU605" s="108"/>
      <c r="BV605" s="108"/>
      <c r="BW605" s="108"/>
      <c r="BX605" s="108"/>
      <c r="BY605" s="108"/>
      <c r="BZ605" s="108"/>
      <c r="CA605" s="108"/>
      <c r="CB605" s="108"/>
      <c r="CC605" s="108"/>
      <c r="CD605" s="108"/>
    </row>
    <row r="606" spans="1:82">
      <c r="A606" s="126" t="s">
        <v>231</v>
      </c>
      <c r="B606" s="47"/>
      <c r="C606" s="58">
        <v>1654117593.6376448</v>
      </c>
      <c r="D606" s="58">
        <v>1623950228.4776533</v>
      </c>
      <c r="E606" s="58">
        <v>1623950228.4776533</v>
      </c>
      <c r="F606" s="58">
        <v>1611157289.2521033</v>
      </c>
      <c r="G606" s="58">
        <v>635955377.87392604</v>
      </c>
      <c r="H606" s="58">
        <v>625478563.40568888</v>
      </c>
      <c r="I606" s="108"/>
      <c r="J606" s="108"/>
      <c r="K606" s="108"/>
      <c r="L606" s="108"/>
      <c r="M606" s="108"/>
      <c r="N606" s="108"/>
      <c r="O606" s="108"/>
      <c r="P606" s="108"/>
      <c r="Q606" s="108"/>
      <c r="R606" s="108"/>
      <c r="S606" s="108"/>
      <c r="T606" s="108"/>
      <c r="U606" s="108"/>
      <c r="V606" s="108"/>
      <c r="W606" s="108"/>
      <c r="X606" s="108"/>
      <c r="Y606" s="108"/>
      <c r="Z606" s="108"/>
      <c r="AA606" s="108"/>
      <c r="AB606" s="108"/>
      <c r="AC606" s="108"/>
      <c r="AD606" s="108"/>
      <c r="AE606" s="108"/>
      <c r="AF606" s="108"/>
      <c r="AG606" s="108"/>
      <c r="AH606" s="108"/>
      <c r="AI606" s="108"/>
      <c r="AJ606" s="108"/>
      <c r="AK606" s="108"/>
      <c r="AL606" s="108"/>
      <c r="AM606" s="108"/>
      <c r="AN606" s="108"/>
      <c r="AO606" s="108"/>
      <c r="AP606" s="108"/>
      <c r="AQ606" s="108"/>
      <c r="AR606" s="108"/>
      <c r="AS606" s="108"/>
      <c r="AT606" s="108"/>
      <c r="AU606" s="108"/>
      <c r="AV606" s="108"/>
      <c r="AW606" s="108"/>
      <c r="AX606" s="108"/>
      <c r="AY606" s="108"/>
      <c r="AZ606" s="108"/>
      <c r="BA606" s="108"/>
      <c r="BB606" s="108"/>
      <c r="BC606" s="108"/>
      <c r="BD606" s="108"/>
      <c r="BE606" s="108"/>
      <c r="BF606" s="108"/>
      <c r="BG606" s="108"/>
      <c r="BH606" s="108"/>
      <c r="BI606" s="108"/>
      <c r="BJ606" s="108"/>
      <c r="BK606" s="108"/>
      <c r="BL606" s="108"/>
      <c r="BM606" s="108"/>
      <c r="BN606" s="108"/>
      <c r="BO606" s="108"/>
      <c r="BP606" s="108"/>
      <c r="BQ606" s="108"/>
      <c r="BR606" s="108"/>
      <c r="BS606" s="108"/>
      <c r="BT606" s="108"/>
      <c r="BU606" s="108"/>
      <c r="BV606" s="108"/>
      <c r="BW606" s="108"/>
      <c r="BX606" s="108"/>
      <c r="BY606" s="108"/>
      <c r="BZ606" s="108"/>
      <c r="CA606" s="108"/>
      <c r="CB606" s="108"/>
      <c r="CC606" s="108"/>
      <c r="CD606" s="108"/>
    </row>
    <row r="607" spans="1:82">
      <c r="A607" s="47" t="s">
        <v>101</v>
      </c>
      <c r="B607" s="47"/>
      <c r="C607" s="59">
        <v>2103433.1005382659</v>
      </c>
      <c r="D607" s="59">
        <v>1367073.6444201237</v>
      </c>
      <c r="E607" s="59">
        <v>1367073.6444201237</v>
      </c>
      <c r="F607" s="59">
        <v>1138068.8350820576</v>
      </c>
      <c r="G607" s="59">
        <v>791224.98228770751</v>
      </c>
      <c r="H607" s="59">
        <v>770214.55356949498</v>
      </c>
      <c r="I607" s="108"/>
      <c r="J607" s="108"/>
      <c r="K607" s="108"/>
      <c r="L607" s="108"/>
      <c r="M607" s="108"/>
      <c r="N607" s="108"/>
      <c r="O607" s="108"/>
      <c r="P607" s="108"/>
      <c r="Q607" s="108"/>
      <c r="R607" s="108"/>
      <c r="S607" s="108"/>
      <c r="T607" s="108"/>
      <c r="U607" s="108"/>
      <c r="V607" s="108"/>
      <c r="W607" s="108"/>
      <c r="X607" s="108"/>
      <c r="Y607" s="108"/>
      <c r="Z607" s="108"/>
      <c r="AA607" s="108"/>
      <c r="AB607" s="108"/>
      <c r="AC607" s="108"/>
      <c r="AD607" s="108"/>
      <c r="AE607" s="108"/>
      <c r="AF607" s="108"/>
      <c r="AG607" s="108"/>
      <c r="AH607" s="108"/>
      <c r="AI607" s="108"/>
      <c r="AJ607" s="108"/>
      <c r="AK607" s="108"/>
      <c r="AL607" s="108"/>
      <c r="AM607" s="108"/>
      <c r="AN607" s="108"/>
      <c r="AO607" s="108"/>
      <c r="AP607" s="108"/>
      <c r="AQ607" s="108"/>
      <c r="AR607" s="108"/>
      <c r="AS607" s="108"/>
      <c r="AT607" s="108"/>
      <c r="AU607" s="108"/>
      <c r="AV607" s="108"/>
      <c r="AW607" s="108"/>
      <c r="AX607" s="108"/>
      <c r="AY607" s="108"/>
      <c r="AZ607" s="108"/>
      <c r="BA607" s="108"/>
      <c r="BB607" s="108"/>
      <c r="BC607" s="108"/>
      <c r="BD607" s="108"/>
      <c r="BE607" s="108"/>
      <c r="BF607" s="108"/>
      <c r="BG607" s="108"/>
      <c r="BH607" s="108"/>
      <c r="BI607" s="108"/>
      <c r="BJ607" s="108"/>
      <c r="BK607" s="108"/>
      <c r="BL607" s="108"/>
      <c r="BM607" s="108"/>
      <c r="BN607" s="108"/>
      <c r="BO607" s="108"/>
      <c r="BP607" s="108"/>
      <c r="BQ607" s="108"/>
      <c r="BR607" s="108"/>
      <c r="BS607" s="108"/>
      <c r="BT607" s="108"/>
      <c r="BU607" s="108"/>
      <c r="BV607" s="108"/>
      <c r="BW607" s="108"/>
      <c r="BX607" s="108"/>
      <c r="BY607" s="108"/>
      <c r="BZ607" s="108"/>
      <c r="CA607" s="108"/>
      <c r="CB607" s="108"/>
      <c r="CC607" s="108"/>
      <c r="CD607" s="108"/>
    </row>
    <row r="608" spans="1:82">
      <c r="A608" s="47" t="s">
        <v>202</v>
      </c>
      <c r="B608" s="47"/>
      <c r="C608" s="59">
        <v>15817272.17624996</v>
      </c>
      <c r="D608" s="59">
        <v>15704404.737750009</v>
      </c>
      <c r="E608" s="59">
        <v>15704404.737750009</v>
      </c>
      <c r="F608" s="59">
        <v>14315487.160999926</v>
      </c>
      <c r="G608" s="59">
        <v>6374535.2114999462</v>
      </c>
      <c r="H608" s="59">
        <v>5951444.1115000565</v>
      </c>
      <c r="I608" s="108"/>
      <c r="J608" s="108"/>
      <c r="K608" s="108"/>
      <c r="L608" s="108"/>
      <c r="M608" s="108"/>
      <c r="N608" s="108"/>
      <c r="O608" s="108"/>
      <c r="P608" s="108"/>
      <c r="Q608" s="108"/>
      <c r="R608" s="108"/>
      <c r="S608" s="108"/>
      <c r="T608" s="108"/>
      <c r="U608" s="108"/>
      <c r="V608" s="108"/>
      <c r="W608" s="108"/>
      <c r="X608" s="108"/>
      <c r="Y608" s="108"/>
      <c r="Z608" s="108"/>
      <c r="AA608" s="108"/>
      <c r="AB608" s="108"/>
      <c r="AC608" s="108"/>
      <c r="AD608" s="108"/>
      <c r="AE608" s="108"/>
      <c r="AF608" s="108"/>
      <c r="AG608" s="108"/>
      <c r="AH608" s="108"/>
      <c r="AI608" s="108"/>
      <c r="AJ608" s="108"/>
      <c r="AK608" s="108"/>
      <c r="AL608" s="108"/>
      <c r="AM608" s="108"/>
      <c r="AN608" s="108"/>
      <c r="AO608" s="108"/>
      <c r="AP608" s="108"/>
      <c r="AQ608" s="108"/>
      <c r="AR608" s="108"/>
      <c r="AS608" s="108"/>
      <c r="AT608" s="108"/>
      <c r="AU608" s="108"/>
      <c r="AV608" s="108"/>
      <c r="AW608" s="108"/>
      <c r="AX608" s="108"/>
      <c r="AY608" s="108"/>
      <c r="AZ608" s="108"/>
      <c r="BA608" s="108"/>
      <c r="BB608" s="108"/>
      <c r="BC608" s="108"/>
      <c r="BD608" s="108"/>
      <c r="BE608" s="108"/>
      <c r="BF608" s="108"/>
      <c r="BG608" s="108"/>
      <c r="BH608" s="108"/>
      <c r="BI608" s="108"/>
      <c r="BJ608" s="108"/>
      <c r="BK608" s="108"/>
      <c r="BL608" s="108"/>
      <c r="BM608" s="108"/>
      <c r="BN608" s="108"/>
      <c r="BO608" s="108"/>
      <c r="BP608" s="108"/>
      <c r="BQ608" s="108"/>
      <c r="BR608" s="108"/>
      <c r="BS608" s="108"/>
      <c r="BT608" s="108"/>
      <c r="BU608" s="108"/>
      <c r="BV608" s="108"/>
      <c r="BW608" s="108"/>
      <c r="BX608" s="108"/>
      <c r="BY608" s="108"/>
      <c r="BZ608" s="108"/>
      <c r="CA608" s="108"/>
      <c r="CB608" s="108"/>
      <c r="CC608" s="108"/>
      <c r="CD608" s="108"/>
    </row>
    <row r="609" spans="1:82">
      <c r="A609" s="47"/>
      <c r="B609" s="47"/>
      <c r="C609" s="129"/>
      <c r="D609" s="129"/>
      <c r="E609" s="129"/>
      <c r="F609" s="129"/>
      <c r="G609" s="129"/>
      <c r="H609" s="129"/>
      <c r="I609" s="108"/>
      <c r="J609" s="108"/>
      <c r="K609" s="108"/>
      <c r="L609" s="108"/>
      <c r="M609" s="108"/>
      <c r="N609" s="108"/>
      <c r="O609" s="108"/>
      <c r="P609" s="108"/>
      <c r="Q609" s="108"/>
      <c r="R609" s="108"/>
      <c r="S609" s="108"/>
      <c r="T609" s="108"/>
      <c r="U609" s="108"/>
      <c r="V609" s="108"/>
      <c r="W609" s="108"/>
      <c r="X609" s="108"/>
      <c r="Y609" s="108"/>
      <c r="Z609" s="108"/>
      <c r="AA609" s="108"/>
      <c r="AB609" s="108"/>
      <c r="AC609" s="108"/>
      <c r="AD609" s="108"/>
      <c r="AE609" s="108"/>
      <c r="AF609" s="108"/>
      <c r="AG609" s="108"/>
      <c r="AH609" s="108"/>
      <c r="AI609" s="108"/>
      <c r="AJ609" s="108"/>
      <c r="AK609" s="108"/>
      <c r="AL609" s="108"/>
      <c r="AM609" s="108"/>
      <c r="AN609" s="108"/>
      <c r="AO609" s="108"/>
      <c r="AP609" s="108"/>
      <c r="AQ609" s="108"/>
      <c r="AR609" s="108"/>
      <c r="AS609" s="108"/>
      <c r="AT609" s="108"/>
      <c r="AU609" s="108"/>
      <c r="AV609" s="108"/>
      <c r="AW609" s="108"/>
      <c r="AX609" s="108"/>
      <c r="AY609" s="108"/>
      <c r="AZ609" s="108"/>
      <c r="BA609" s="108"/>
      <c r="BB609" s="108"/>
      <c r="BC609" s="108"/>
      <c r="BD609" s="108"/>
      <c r="BE609" s="108"/>
      <c r="BF609" s="108"/>
      <c r="BG609" s="108"/>
      <c r="BH609" s="108"/>
      <c r="BI609" s="108"/>
      <c r="BJ609" s="108"/>
      <c r="BK609" s="108"/>
      <c r="BL609" s="108"/>
      <c r="BM609" s="108"/>
      <c r="BN609" s="108"/>
      <c r="BO609" s="108"/>
      <c r="BP609" s="108"/>
      <c r="BQ609" s="108"/>
      <c r="BR609" s="108"/>
      <c r="BS609" s="108"/>
      <c r="BT609" s="108"/>
      <c r="BU609" s="108"/>
      <c r="BV609" s="108"/>
      <c r="BW609" s="108"/>
      <c r="BX609" s="108"/>
      <c r="BY609" s="108"/>
      <c r="BZ609" s="108"/>
      <c r="CA609" s="108"/>
      <c r="CB609" s="108"/>
      <c r="CC609" s="108"/>
      <c r="CD609" s="108"/>
    </row>
    <row r="610" spans="1:82">
      <c r="A610" s="342" t="s">
        <v>9</v>
      </c>
      <c r="B610" s="342"/>
      <c r="C610" s="341" t="s">
        <v>421</v>
      </c>
      <c r="D610" s="341" t="s">
        <v>396</v>
      </c>
      <c r="E610" s="341" t="s">
        <v>397</v>
      </c>
      <c r="F610" s="341" t="s">
        <v>360</v>
      </c>
      <c r="G610" s="341" t="s">
        <v>347</v>
      </c>
      <c r="H610" s="341" t="s">
        <v>292</v>
      </c>
      <c r="I610" s="108"/>
      <c r="J610" s="108"/>
      <c r="K610" s="108"/>
      <c r="L610" s="108"/>
      <c r="M610" s="108"/>
      <c r="N610" s="108"/>
      <c r="O610" s="108"/>
      <c r="P610" s="108"/>
      <c r="Q610" s="108"/>
      <c r="R610" s="108"/>
      <c r="S610" s="108"/>
      <c r="T610" s="108"/>
      <c r="U610" s="108"/>
      <c r="V610" s="108"/>
      <c r="W610" s="108"/>
      <c r="X610" s="108"/>
      <c r="Y610" s="108"/>
      <c r="Z610" s="108"/>
      <c r="AA610" s="108"/>
      <c r="AB610" s="108"/>
      <c r="AC610" s="108"/>
      <c r="AD610" s="108"/>
      <c r="AE610" s="108"/>
      <c r="AF610" s="108"/>
      <c r="AG610" s="108"/>
      <c r="AH610" s="108"/>
      <c r="AI610" s="108"/>
      <c r="AJ610" s="108"/>
      <c r="AK610" s="108"/>
      <c r="AL610" s="108"/>
      <c r="AM610" s="108"/>
      <c r="AN610" s="108"/>
      <c r="AO610" s="108"/>
      <c r="AP610" s="108"/>
      <c r="AQ610" s="108"/>
      <c r="AR610" s="108"/>
      <c r="AS610" s="108"/>
      <c r="AT610" s="108"/>
      <c r="AU610" s="108"/>
      <c r="AV610" s="108"/>
      <c r="AW610" s="108"/>
      <c r="AX610" s="108"/>
      <c r="AY610" s="108"/>
      <c r="AZ610" s="108"/>
      <c r="BA610" s="108"/>
      <c r="BB610" s="108"/>
      <c r="BC610" s="108"/>
      <c r="BD610" s="108"/>
      <c r="BE610" s="108"/>
      <c r="BF610" s="108"/>
      <c r="BG610" s="108"/>
      <c r="BH610" s="108"/>
      <c r="BI610" s="108"/>
      <c r="BJ610" s="108"/>
      <c r="BK610" s="108"/>
      <c r="BL610" s="108"/>
      <c r="BM610" s="108"/>
      <c r="BN610" s="108"/>
      <c r="BO610" s="108"/>
      <c r="BP610" s="108"/>
      <c r="BQ610" s="108"/>
      <c r="BR610" s="108"/>
      <c r="BS610" s="108"/>
      <c r="BT610" s="108"/>
      <c r="BU610" s="108"/>
      <c r="BV610" s="108"/>
      <c r="BW610" s="108"/>
      <c r="BX610" s="108"/>
      <c r="BY610" s="108"/>
      <c r="BZ610" s="108"/>
      <c r="CA610" s="108"/>
      <c r="CB610" s="108"/>
      <c r="CC610" s="108"/>
      <c r="CD610" s="108"/>
    </row>
    <row r="611" spans="1:82">
      <c r="A611" s="351" t="s">
        <v>429</v>
      </c>
      <c r="B611" s="343"/>
      <c r="C611" s="344"/>
      <c r="D611" s="344"/>
      <c r="E611" s="344"/>
      <c r="F611" s="344"/>
      <c r="G611" s="344"/>
      <c r="H611" s="344"/>
      <c r="I611" s="108"/>
      <c r="J611" s="108"/>
      <c r="K611" s="108"/>
      <c r="L611" s="108"/>
      <c r="M611" s="108"/>
      <c r="N611" s="108"/>
      <c r="O611" s="108"/>
      <c r="P611" s="108"/>
      <c r="Q611" s="108"/>
      <c r="R611" s="108"/>
      <c r="S611" s="108"/>
      <c r="T611" s="108"/>
      <c r="U611" s="108"/>
      <c r="V611" s="108"/>
      <c r="W611" s="108"/>
      <c r="X611" s="108"/>
      <c r="Y611" s="108"/>
      <c r="Z611" s="108"/>
      <c r="AA611" s="108"/>
      <c r="AB611" s="108"/>
      <c r="AC611" s="108"/>
      <c r="AD611" s="108"/>
      <c r="AE611" s="108"/>
      <c r="AF611" s="108"/>
      <c r="AG611" s="108"/>
      <c r="AH611" s="108"/>
      <c r="AI611" s="108"/>
      <c r="AJ611" s="108"/>
      <c r="AK611" s="108"/>
      <c r="AL611" s="108"/>
      <c r="AM611" s="108"/>
      <c r="AN611" s="108"/>
      <c r="AO611" s="108"/>
      <c r="AP611" s="108"/>
      <c r="AQ611" s="108"/>
      <c r="AR611" s="108"/>
      <c r="AS611" s="108"/>
      <c r="AT611" s="108"/>
      <c r="AU611" s="108"/>
      <c r="AV611" s="108"/>
      <c r="AW611" s="108"/>
      <c r="AX611" s="108"/>
      <c r="AY611" s="108"/>
      <c r="AZ611" s="108"/>
      <c r="BA611" s="108"/>
      <c r="BB611" s="108"/>
      <c r="BC611" s="108"/>
      <c r="BD611" s="108"/>
      <c r="BE611" s="108"/>
      <c r="BF611" s="108"/>
      <c r="BG611" s="108"/>
      <c r="BH611" s="108"/>
      <c r="BI611" s="108"/>
      <c r="BJ611" s="108"/>
      <c r="BK611" s="108"/>
      <c r="BL611" s="108"/>
      <c r="BM611" s="108"/>
      <c r="BN611" s="108"/>
      <c r="BO611" s="108"/>
      <c r="BP611" s="108"/>
      <c r="BQ611" s="108"/>
      <c r="BR611" s="108"/>
      <c r="BS611" s="108"/>
      <c r="BT611" s="108"/>
      <c r="BU611" s="108"/>
      <c r="BV611" s="108"/>
      <c r="BW611" s="108"/>
      <c r="BX611" s="108"/>
      <c r="BY611" s="108"/>
      <c r="BZ611" s="108"/>
      <c r="CA611" s="108"/>
      <c r="CB611" s="108"/>
      <c r="CC611" s="108"/>
      <c r="CD611" s="108"/>
    </row>
    <row r="612" spans="1:82">
      <c r="A612" s="53" t="s">
        <v>32</v>
      </c>
      <c r="B612" s="53"/>
      <c r="C612" s="127">
        <v>670828.61915084603</v>
      </c>
      <c r="D612" s="127">
        <v>2435752.7079726881</v>
      </c>
      <c r="E612" s="127">
        <v>614747.04897434404</v>
      </c>
      <c r="F612" s="127">
        <v>602278.10640175897</v>
      </c>
      <c r="G612" s="127">
        <v>596954.73942848796</v>
      </c>
      <c r="H612" s="127">
        <v>621772.81316809705</v>
      </c>
      <c r="I612" s="108"/>
      <c r="J612" s="108"/>
      <c r="K612" s="108"/>
      <c r="L612" s="108"/>
      <c r="M612" s="108"/>
      <c r="N612" s="108"/>
      <c r="O612" s="108"/>
      <c r="P612" s="108"/>
      <c r="Q612" s="108"/>
      <c r="R612" s="108"/>
      <c r="S612" s="108"/>
      <c r="T612" s="108"/>
      <c r="U612" s="108"/>
      <c r="V612" s="108"/>
      <c r="W612" s="108"/>
      <c r="X612" s="108"/>
      <c r="Y612" s="108"/>
      <c r="Z612" s="108"/>
      <c r="AA612" s="108"/>
      <c r="AB612" s="108"/>
      <c r="AC612" s="108"/>
      <c r="AD612" s="108"/>
      <c r="AE612" s="108"/>
      <c r="AF612" s="108"/>
      <c r="AG612" s="108"/>
      <c r="AH612" s="108"/>
      <c r="AI612" s="108"/>
      <c r="AJ612" s="108"/>
      <c r="AK612" s="108"/>
      <c r="AL612" s="108"/>
      <c r="AM612" s="108"/>
      <c r="AN612" s="108"/>
      <c r="AO612" s="108"/>
      <c r="AP612" s="108"/>
      <c r="AQ612" s="108"/>
      <c r="AR612" s="108"/>
      <c r="AS612" s="108"/>
      <c r="AT612" s="108"/>
      <c r="AU612" s="108"/>
      <c r="AV612" s="108"/>
      <c r="AW612" s="108"/>
      <c r="AX612" s="108"/>
      <c r="AY612" s="108"/>
      <c r="AZ612" s="108"/>
      <c r="BA612" s="108"/>
      <c r="BB612" s="108"/>
      <c r="BC612" s="108"/>
      <c r="BD612" s="108"/>
      <c r="BE612" s="108"/>
      <c r="BF612" s="108"/>
      <c r="BG612" s="108"/>
      <c r="BH612" s="108"/>
      <c r="BI612" s="108"/>
      <c r="BJ612" s="108"/>
      <c r="BK612" s="108"/>
      <c r="BL612" s="108"/>
      <c r="BM612" s="108"/>
      <c r="BN612" s="108"/>
      <c r="BO612" s="108"/>
      <c r="BP612" s="108"/>
      <c r="BQ612" s="108"/>
      <c r="BR612" s="108"/>
      <c r="BS612" s="108"/>
      <c r="BT612" s="108"/>
      <c r="BU612" s="108"/>
      <c r="BV612" s="108"/>
      <c r="BW612" s="108"/>
      <c r="BX612" s="108"/>
      <c r="BY612" s="108"/>
      <c r="BZ612" s="108"/>
      <c r="CA612" s="108"/>
      <c r="CB612" s="108"/>
      <c r="CC612" s="108"/>
      <c r="CD612" s="108"/>
    </row>
    <row r="613" spans="1:82">
      <c r="A613" s="55" t="s">
        <v>33</v>
      </c>
      <c r="B613" s="55"/>
      <c r="C613" s="128">
        <v>-499856.91588406003</v>
      </c>
      <c r="D613" s="128">
        <v>-1881436.1932889251</v>
      </c>
      <c r="E613" s="128">
        <v>-483199.915063172</v>
      </c>
      <c r="F613" s="128">
        <v>-462192.47410821699</v>
      </c>
      <c r="G613" s="128">
        <v>-453890.75258039701</v>
      </c>
      <c r="H613" s="128">
        <v>-482153.05153713899</v>
      </c>
      <c r="I613" s="108"/>
      <c r="J613" s="108"/>
      <c r="K613" s="108"/>
      <c r="L613" s="108"/>
      <c r="M613" s="108"/>
      <c r="N613" s="108"/>
      <c r="O613" s="108"/>
      <c r="P613" s="108"/>
      <c r="Q613" s="108"/>
      <c r="R613" s="108"/>
      <c r="S613" s="108"/>
      <c r="T613" s="108"/>
      <c r="U613" s="108"/>
      <c r="V613" s="108"/>
      <c r="W613" s="108"/>
      <c r="X613" s="108"/>
      <c r="Y613" s="108"/>
      <c r="Z613" s="108"/>
      <c r="AA613" s="108"/>
      <c r="AB613" s="108"/>
      <c r="AC613" s="108"/>
      <c r="AD613" s="108"/>
      <c r="AE613" s="108"/>
      <c r="AF613" s="108"/>
      <c r="AG613" s="108"/>
      <c r="AH613" s="108"/>
      <c r="AI613" s="108"/>
      <c r="AJ613" s="108"/>
      <c r="AK613" s="108"/>
      <c r="AL613" s="108"/>
      <c r="AM613" s="108"/>
      <c r="AN613" s="108"/>
      <c r="AO613" s="108"/>
      <c r="AP613" s="108"/>
      <c r="AQ613" s="108"/>
      <c r="AR613" s="108"/>
      <c r="AS613" s="108"/>
      <c r="AT613" s="108"/>
      <c r="AU613" s="108"/>
      <c r="AV613" s="108"/>
      <c r="AW613" s="108"/>
      <c r="AX613" s="108"/>
      <c r="AY613" s="108"/>
      <c r="AZ613" s="108"/>
      <c r="BA613" s="108"/>
      <c r="BB613" s="108"/>
      <c r="BC613" s="108"/>
      <c r="BD613" s="108"/>
      <c r="BE613" s="108"/>
      <c r="BF613" s="108"/>
      <c r="BG613" s="108"/>
      <c r="BH613" s="108"/>
      <c r="BI613" s="108"/>
      <c r="BJ613" s="108"/>
      <c r="BK613" s="108"/>
      <c r="BL613" s="108"/>
      <c r="BM613" s="108"/>
      <c r="BN613" s="108"/>
      <c r="BO613" s="108"/>
      <c r="BP613" s="108"/>
      <c r="BQ613" s="108"/>
      <c r="BR613" s="108"/>
      <c r="BS613" s="108"/>
      <c r="BT613" s="108"/>
      <c r="BU613" s="108"/>
      <c r="BV613" s="108"/>
      <c r="BW613" s="108"/>
      <c r="BX613" s="108"/>
      <c r="BY613" s="108"/>
      <c r="BZ613" s="108"/>
      <c r="CA613" s="108"/>
      <c r="CB613" s="108"/>
      <c r="CC613" s="108"/>
      <c r="CD613" s="108"/>
    </row>
    <row r="614" spans="1:82">
      <c r="A614" s="53" t="s">
        <v>34</v>
      </c>
      <c r="B614" s="53"/>
      <c r="C614" s="127">
        <v>170971.703266786</v>
      </c>
      <c r="D614" s="127">
        <v>554316.51468376303</v>
      </c>
      <c r="E614" s="127">
        <v>131547.13391117199</v>
      </c>
      <c r="F614" s="127">
        <v>140085.632293542</v>
      </c>
      <c r="G614" s="127">
        <v>143063.98684809101</v>
      </c>
      <c r="H614" s="127">
        <v>139619.761630958</v>
      </c>
      <c r="I614" s="108"/>
      <c r="J614" s="108"/>
      <c r="K614" s="108"/>
      <c r="L614" s="108"/>
      <c r="M614" s="108"/>
      <c r="N614" s="108"/>
      <c r="O614" s="108"/>
      <c r="P614" s="108"/>
      <c r="Q614" s="108"/>
      <c r="R614" s="108"/>
      <c r="S614" s="108"/>
      <c r="T614" s="108"/>
      <c r="U614" s="108"/>
      <c r="V614" s="108"/>
      <c r="W614" s="108"/>
      <c r="X614" s="108"/>
      <c r="Y614" s="108"/>
      <c r="Z614" s="108"/>
      <c r="AA614" s="108"/>
      <c r="AB614" s="108"/>
      <c r="AC614" s="108"/>
      <c r="AD614" s="108"/>
      <c r="AE614" s="108"/>
      <c r="AF614" s="108"/>
      <c r="AG614" s="108"/>
      <c r="AH614" s="108"/>
      <c r="AI614" s="108"/>
      <c r="AJ614" s="108"/>
      <c r="AK614" s="108"/>
      <c r="AL614" s="108"/>
      <c r="AM614" s="108"/>
      <c r="AN614" s="108"/>
      <c r="AO614" s="108"/>
      <c r="AP614" s="108"/>
      <c r="AQ614" s="108"/>
      <c r="AR614" s="108"/>
      <c r="AS614" s="108"/>
      <c r="AT614" s="108"/>
      <c r="AU614" s="108"/>
      <c r="AV614" s="108"/>
      <c r="AW614" s="108"/>
      <c r="AX614" s="108"/>
      <c r="AY614" s="108"/>
      <c r="AZ614" s="108"/>
      <c r="BA614" s="108"/>
      <c r="BB614" s="108"/>
      <c r="BC614" s="108"/>
      <c r="BD614" s="108"/>
      <c r="BE614" s="108"/>
      <c r="BF614" s="108"/>
      <c r="BG614" s="108"/>
      <c r="BH614" s="108"/>
      <c r="BI614" s="108"/>
      <c r="BJ614" s="108"/>
      <c r="BK614" s="108"/>
      <c r="BL614" s="108"/>
      <c r="BM614" s="108"/>
      <c r="BN614" s="108"/>
      <c r="BO614" s="108"/>
      <c r="BP614" s="108"/>
      <c r="BQ614" s="108"/>
      <c r="BR614" s="108"/>
      <c r="BS614" s="108"/>
      <c r="BT614" s="108"/>
      <c r="BU614" s="108"/>
      <c r="BV614" s="108"/>
      <c r="BW614" s="108"/>
      <c r="BX614" s="108"/>
      <c r="BY614" s="108"/>
      <c r="BZ614" s="108"/>
      <c r="CA614" s="108"/>
      <c r="CB614" s="108"/>
      <c r="CC614" s="108"/>
      <c r="CD614" s="108"/>
    </row>
    <row r="615" spans="1:82">
      <c r="A615" s="47" t="s">
        <v>152</v>
      </c>
      <c r="B615" s="47"/>
      <c r="C615" s="128">
        <v>-3345.2303610039999</v>
      </c>
      <c r="D615" s="128">
        <v>-8997.1589358910005</v>
      </c>
      <c r="E615" s="128">
        <v>-6977.0863954329998</v>
      </c>
      <c r="F615" s="128">
        <v>1616.800919991</v>
      </c>
      <c r="G615" s="128">
        <v>-6342.7380944690003</v>
      </c>
      <c r="H615" s="128">
        <v>2705.8646340199998</v>
      </c>
      <c r="I615" s="108"/>
      <c r="J615" s="108"/>
      <c r="K615" s="108"/>
      <c r="L615" s="108"/>
      <c r="M615" s="108"/>
      <c r="N615" s="108"/>
      <c r="O615" s="108"/>
      <c r="P615" s="108"/>
      <c r="Q615" s="108"/>
      <c r="R615" s="108"/>
      <c r="S615" s="108"/>
      <c r="T615" s="108"/>
      <c r="U615" s="108"/>
      <c r="V615" s="108"/>
      <c r="W615" s="108"/>
      <c r="X615" s="108"/>
      <c r="Y615" s="108"/>
      <c r="Z615" s="108"/>
      <c r="AA615" s="108"/>
      <c r="AB615" s="108"/>
      <c r="AC615" s="108"/>
      <c r="AD615" s="108"/>
      <c r="AE615" s="108"/>
      <c r="AF615" s="108"/>
      <c r="AG615" s="108"/>
      <c r="AH615" s="108"/>
      <c r="AI615" s="108"/>
      <c r="AJ615" s="108"/>
      <c r="AK615" s="108"/>
      <c r="AL615" s="108"/>
      <c r="AM615" s="108"/>
      <c r="AN615" s="108"/>
      <c r="AO615" s="108"/>
      <c r="AP615" s="108"/>
      <c r="AQ615" s="108"/>
      <c r="AR615" s="108"/>
      <c r="AS615" s="108"/>
      <c r="AT615" s="108"/>
      <c r="AU615" s="108"/>
      <c r="AV615" s="108"/>
      <c r="AW615" s="108"/>
      <c r="AX615" s="108"/>
      <c r="AY615" s="108"/>
      <c r="AZ615" s="108"/>
      <c r="BA615" s="108"/>
      <c r="BB615" s="108"/>
      <c r="BC615" s="108"/>
      <c r="BD615" s="108"/>
      <c r="BE615" s="108"/>
      <c r="BF615" s="108"/>
      <c r="BG615" s="108"/>
      <c r="BH615" s="108"/>
      <c r="BI615" s="108"/>
      <c r="BJ615" s="108"/>
      <c r="BK615" s="108"/>
      <c r="BL615" s="108"/>
      <c r="BM615" s="108"/>
      <c r="BN615" s="108"/>
      <c r="BO615" s="108"/>
      <c r="BP615" s="108"/>
      <c r="BQ615" s="108"/>
      <c r="BR615" s="108"/>
      <c r="BS615" s="108"/>
      <c r="BT615" s="108"/>
      <c r="BU615" s="108"/>
      <c r="BV615" s="108"/>
      <c r="BW615" s="108"/>
      <c r="BX615" s="108"/>
      <c r="BY615" s="108"/>
      <c r="BZ615" s="108"/>
      <c r="CA615" s="108"/>
      <c r="CB615" s="108"/>
      <c r="CC615" s="108"/>
      <c r="CD615" s="108"/>
    </row>
    <row r="616" spans="1:82">
      <c r="A616" s="53" t="s">
        <v>36</v>
      </c>
      <c r="B616" s="53"/>
      <c r="C616" s="127">
        <v>167459.096265192</v>
      </c>
      <c r="D616" s="127">
        <v>544739.32016583299</v>
      </c>
      <c r="E616" s="127">
        <v>124409.939969327</v>
      </c>
      <c r="F616" s="127">
        <v>141580.63789744701</v>
      </c>
      <c r="G616" s="127">
        <v>136522.64477278799</v>
      </c>
      <c r="H616" s="127">
        <v>142226.09752627101</v>
      </c>
      <c r="I616" s="108"/>
      <c r="J616" s="108"/>
      <c r="K616" s="108"/>
      <c r="L616" s="108"/>
      <c r="M616" s="108"/>
      <c r="N616" s="108"/>
      <c r="O616" s="108"/>
      <c r="P616" s="108"/>
      <c r="Q616" s="108"/>
      <c r="R616" s="108"/>
      <c r="S616" s="108"/>
      <c r="T616" s="108"/>
      <c r="U616" s="108"/>
      <c r="V616" s="108"/>
      <c r="W616" s="108"/>
      <c r="X616" s="108"/>
      <c r="Y616" s="108"/>
      <c r="Z616" s="108"/>
      <c r="AA616" s="108"/>
      <c r="AB616" s="108"/>
      <c r="AC616" s="108"/>
      <c r="AD616" s="108"/>
      <c r="AE616" s="108"/>
      <c r="AF616" s="108"/>
      <c r="AG616" s="108"/>
      <c r="AH616" s="108"/>
      <c r="AI616" s="108"/>
      <c r="AJ616" s="108"/>
      <c r="AK616" s="108"/>
      <c r="AL616" s="108"/>
      <c r="AM616" s="108"/>
      <c r="AN616" s="108"/>
      <c r="AO616" s="108"/>
      <c r="AP616" s="108"/>
      <c r="AQ616" s="108"/>
      <c r="AR616" s="108"/>
      <c r="AS616" s="108"/>
      <c r="AT616" s="108"/>
      <c r="AU616" s="108"/>
      <c r="AV616" s="108"/>
      <c r="AW616" s="108"/>
      <c r="AX616" s="108"/>
      <c r="AY616" s="108"/>
      <c r="AZ616" s="108"/>
      <c r="BA616" s="108"/>
      <c r="BB616" s="108"/>
      <c r="BC616" s="108"/>
      <c r="BD616" s="108"/>
      <c r="BE616" s="108"/>
      <c r="BF616" s="108"/>
      <c r="BG616" s="108"/>
      <c r="BH616" s="108"/>
      <c r="BI616" s="108"/>
      <c r="BJ616" s="108"/>
      <c r="BK616" s="108"/>
      <c r="BL616" s="108"/>
      <c r="BM616" s="108"/>
      <c r="BN616" s="108"/>
      <c r="BO616" s="108"/>
      <c r="BP616" s="108"/>
      <c r="BQ616" s="108"/>
      <c r="BR616" s="108"/>
      <c r="BS616" s="108"/>
      <c r="BT616" s="108"/>
      <c r="BU616" s="108"/>
      <c r="BV616" s="108"/>
      <c r="BW616" s="108"/>
      <c r="BX616" s="108"/>
      <c r="BY616" s="108"/>
      <c r="BZ616" s="108"/>
      <c r="CA616" s="108"/>
      <c r="CB616" s="108"/>
      <c r="CC616" s="108"/>
      <c r="CD616" s="108"/>
    </row>
    <row r="617" spans="1:82">
      <c r="A617" s="47" t="s">
        <v>81</v>
      </c>
      <c r="B617" s="47"/>
      <c r="C617" s="128">
        <v>-21850.815941559002</v>
      </c>
      <c r="D617" s="128">
        <v>-87537.838000000003</v>
      </c>
      <c r="E617" s="128">
        <v>-63314.09</v>
      </c>
      <c r="F617" s="128">
        <v>-11250.907999999999</v>
      </c>
      <c r="G617" s="128">
        <v>-1379.29</v>
      </c>
      <c r="H617" s="128">
        <v>-11593.55</v>
      </c>
      <c r="I617" s="108"/>
      <c r="J617" s="108"/>
      <c r="K617" s="108"/>
      <c r="L617" s="108"/>
      <c r="M617" s="108"/>
      <c r="N617" s="108"/>
      <c r="O617" s="108"/>
      <c r="P617" s="108"/>
      <c r="Q617" s="108"/>
      <c r="R617" s="108"/>
      <c r="S617" s="108"/>
      <c r="T617" s="108"/>
      <c r="U617" s="108"/>
      <c r="V617" s="108"/>
      <c r="W617" s="108"/>
      <c r="X617" s="108"/>
      <c r="Y617" s="108"/>
      <c r="Z617" s="108"/>
      <c r="AA617" s="108"/>
      <c r="AB617" s="108"/>
      <c r="AC617" s="108"/>
      <c r="AD617" s="108"/>
      <c r="AE617" s="108"/>
      <c r="AF617" s="108"/>
      <c r="AG617" s="108"/>
      <c r="AH617" s="108"/>
      <c r="AI617" s="108"/>
      <c r="AJ617" s="108"/>
      <c r="AK617" s="108"/>
      <c r="AL617" s="108"/>
      <c r="AM617" s="108"/>
      <c r="AN617" s="108"/>
      <c r="AO617" s="108"/>
      <c r="AP617" s="108"/>
      <c r="AQ617" s="108"/>
      <c r="AR617" s="108"/>
      <c r="AS617" s="108"/>
      <c r="AT617" s="108"/>
      <c r="AU617" s="108"/>
      <c r="AV617" s="108"/>
      <c r="AW617" s="108"/>
      <c r="AX617" s="108"/>
      <c r="AY617" s="108"/>
      <c r="AZ617" s="108"/>
      <c r="BA617" s="108"/>
      <c r="BB617" s="108"/>
      <c r="BC617" s="108"/>
      <c r="BD617" s="108"/>
      <c r="BE617" s="108"/>
      <c r="BF617" s="108"/>
      <c r="BG617" s="108"/>
      <c r="BH617" s="108"/>
      <c r="BI617" s="108"/>
      <c r="BJ617" s="108"/>
      <c r="BK617" s="108"/>
      <c r="BL617" s="108"/>
      <c r="BM617" s="108"/>
      <c r="BN617" s="108"/>
      <c r="BO617" s="108"/>
      <c r="BP617" s="108"/>
      <c r="BQ617" s="108"/>
      <c r="BR617" s="108"/>
      <c r="BS617" s="108"/>
      <c r="BT617" s="108"/>
      <c r="BU617" s="108"/>
      <c r="BV617" s="108"/>
      <c r="BW617" s="108"/>
      <c r="BX617" s="108"/>
      <c r="BY617" s="108"/>
      <c r="BZ617" s="108"/>
      <c r="CA617" s="108"/>
      <c r="CB617" s="108"/>
      <c r="CC617" s="108"/>
      <c r="CD617" s="108"/>
    </row>
    <row r="618" spans="1:82">
      <c r="A618" s="55" t="s">
        <v>37</v>
      </c>
      <c r="B618" s="55"/>
      <c r="C618" s="128">
        <v>11622.405835946</v>
      </c>
      <c r="D618" s="128">
        <v>-171.17994030899999</v>
      </c>
      <c r="E618" s="128">
        <v>-46.239970751000001</v>
      </c>
      <c r="F618" s="128">
        <v>26.269230150999999</v>
      </c>
      <c r="G618" s="128">
        <v>-156.78578707899999</v>
      </c>
      <c r="H618" s="128">
        <v>5.5765873700000004</v>
      </c>
      <c r="I618" s="108"/>
      <c r="J618" s="108"/>
      <c r="K618" s="108"/>
      <c r="L618" s="108"/>
      <c r="M618" s="108"/>
      <c r="N618" s="108"/>
      <c r="O618" s="108"/>
      <c r="P618" s="108"/>
      <c r="Q618" s="108"/>
      <c r="R618" s="108"/>
      <c r="S618" s="108"/>
      <c r="T618" s="108"/>
      <c r="U618" s="108"/>
      <c r="V618" s="108"/>
      <c r="W618" s="108"/>
      <c r="X618" s="108"/>
      <c r="Y618" s="108"/>
      <c r="Z618" s="108"/>
      <c r="AA618" s="108"/>
      <c r="AB618" s="108"/>
      <c r="AC618" s="108"/>
      <c r="AD618" s="108"/>
      <c r="AE618" s="108"/>
      <c r="AF618" s="108"/>
      <c r="AG618" s="108"/>
      <c r="AH618" s="108"/>
      <c r="AI618" s="108"/>
      <c r="AJ618" s="108"/>
      <c r="AK618" s="108"/>
      <c r="AL618" s="108"/>
      <c r="AM618" s="108"/>
      <c r="AN618" s="108"/>
      <c r="AO618" s="108"/>
      <c r="AP618" s="108"/>
      <c r="AQ618" s="108"/>
      <c r="AR618" s="108"/>
      <c r="AS618" s="108"/>
      <c r="AT618" s="108"/>
      <c r="AU618" s="108"/>
      <c r="AV618" s="108"/>
      <c r="AW618" s="108"/>
      <c r="AX618" s="108"/>
      <c r="AY618" s="108"/>
      <c r="AZ618" s="108"/>
      <c r="BA618" s="108"/>
      <c r="BB618" s="108"/>
      <c r="BC618" s="108"/>
      <c r="BD618" s="108"/>
      <c r="BE618" s="108"/>
      <c r="BF618" s="108"/>
      <c r="BG618" s="108"/>
      <c r="BH618" s="108"/>
      <c r="BI618" s="108"/>
      <c r="BJ618" s="108"/>
      <c r="BK618" s="108"/>
      <c r="BL618" s="108"/>
      <c r="BM618" s="108"/>
      <c r="BN618" s="108"/>
      <c r="BO618" s="108"/>
      <c r="BP618" s="108"/>
      <c r="BQ618" s="108"/>
      <c r="BR618" s="108"/>
      <c r="BS618" s="108"/>
      <c r="BT618" s="108"/>
      <c r="BU618" s="108"/>
      <c r="BV618" s="108"/>
      <c r="BW618" s="108"/>
      <c r="BX618" s="108"/>
      <c r="BY618" s="108"/>
      <c r="BZ618" s="108"/>
      <c r="CA618" s="108"/>
      <c r="CB618" s="108"/>
      <c r="CC618" s="108"/>
      <c r="CD618" s="108"/>
    </row>
    <row r="619" spans="1:82">
      <c r="A619" s="53" t="s">
        <v>38</v>
      </c>
      <c r="B619" s="53"/>
      <c r="C619" s="127">
        <v>157230.686159579</v>
      </c>
      <c r="D619" s="127">
        <v>457030.30222552398</v>
      </c>
      <c r="E619" s="127">
        <v>61049.609998576001</v>
      </c>
      <c r="F619" s="127">
        <v>130355.999127598</v>
      </c>
      <c r="G619" s="127">
        <v>134986.56898570899</v>
      </c>
      <c r="H619" s="127">
        <v>130638.124113641</v>
      </c>
      <c r="I619" s="108"/>
      <c r="J619" s="108"/>
      <c r="K619" s="108"/>
      <c r="L619" s="108"/>
      <c r="M619" s="108"/>
      <c r="N619" s="108"/>
      <c r="O619" s="108"/>
      <c r="P619" s="108"/>
      <c r="Q619" s="108"/>
      <c r="R619" s="108"/>
      <c r="S619" s="108"/>
      <c r="T619" s="108"/>
      <c r="U619" s="108"/>
      <c r="V619" s="108"/>
      <c r="W619" s="108"/>
      <c r="X619" s="108"/>
      <c r="Y619" s="108"/>
      <c r="Z619" s="108"/>
      <c r="AA619" s="108"/>
      <c r="AB619" s="108"/>
      <c r="AC619" s="108"/>
      <c r="AD619" s="108"/>
      <c r="AE619" s="108"/>
      <c r="AF619" s="108"/>
      <c r="AG619" s="108"/>
      <c r="AH619" s="108"/>
      <c r="AI619" s="108"/>
      <c r="AJ619" s="108"/>
      <c r="AK619" s="108"/>
      <c r="AL619" s="108"/>
      <c r="AM619" s="108"/>
      <c r="AN619" s="108"/>
      <c r="AO619" s="108"/>
      <c r="AP619" s="108"/>
      <c r="AQ619" s="108"/>
      <c r="AR619" s="108"/>
      <c r="AS619" s="108"/>
      <c r="AT619" s="108"/>
      <c r="AU619" s="108"/>
      <c r="AV619" s="108"/>
      <c r="AW619" s="108"/>
      <c r="AX619" s="108"/>
      <c r="AY619" s="108"/>
      <c r="AZ619" s="108"/>
      <c r="BA619" s="108"/>
      <c r="BB619" s="108"/>
      <c r="BC619" s="108"/>
      <c r="BD619" s="108"/>
      <c r="BE619" s="108"/>
      <c r="BF619" s="108"/>
      <c r="BG619" s="108"/>
      <c r="BH619" s="108"/>
      <c r="BI619" s="108"/>
      <c r="BJ619" s="108"/>
      <c r="BK619" s="108"/>
      <c r="BL619" s="108"/>
      <c r="BM619" s="108"/>
      <c r="BN619" s="108"/>
      <c r="BO619" s="108"/>
      <c r="BP619" s="108"/>
      <c r="BQ619" s="108"/>
      <c r="BR619" s="108"/>
      <c r="BS619" s="108"/>
      <c r="BT619" s="108"/>
      <c r="BU619" s="108"/>
      <c r="BV619" s="108"/>
      <c r="BW619" s="108"/>
      <c r="BX619" s="108"/>
      <c r="BY619" s="108"/>
      <c r="BZ619" s="108"/>
      <c r="CA619" s="108"/>
      <c r="CB619" s="108"/>
      <c r="CC619" s="108"/>
      <c r="CD619" s="108"/>
    </row>
    <row r="620" spans="1:82">
      <c r="A620" s="57"/>
      <c r="B620" s="57"/>
      <c r="C620" s="127"/>
      <c r="D620" s="127"/>
      <c r="E620" s="127"/>
      <c r="F620" s="127"/>
      <c r="G620" s="127"/>
      <c r="H620" s="127"/>
      <c r="I620" s="108"/>
      <c r="J620" s="108"/>
      <c r="K620" s="108"/>
      <c r="L620" s="108"/>
      <c r="M620" s="108"/>
      <c r="N620" s="108"/>
      <c r="O620" s="108"/>
      <c r="P620" s="108"/>
      <c r="Q620" s="108"/>
      <c r="R620" s="108"/>
      <c r="S620" s="108"/>
      <c r="T620" s="108"/>
      <c r="U620" s="108"/>
      <c r="V620" s="108"/>
      <c r="W620" s="108"/>
      <c r="X620" s="108"/>
      <c r="Y620" s="108"/>
      <c r="Z620" s="108"/>
      <c r="AA620" s="108"/>
      <c r="AB620" s="108"/>
      <c r="AC620" s="108"/>
      <c r="AD620" s="108"/>
      <c r="AE620" s="108"/>
      <c r="AF620" s="108"/>
      <c r="AG620" s="108"/>
      <c r="AH620" s="108"/>
      <c r="AI620" s="108"/>
      <c r="AJ620" s="108"/>
      <c r="AK620" s="108"/>
      <c r="AL620" s="108"/>
      <c r="AM620" s="108"/>
      <c r="AN620" s="108"/>
      <c r="AO620" s="108"/>
      <c r="AP620" s="108"/>
      <c r="AQ620" s="108"/>
      <c r="AR620" s="108"/>
      <c r="AS620" s="108"/>
      <c r="AT620" s="108"/>
      <c r="AU620" s="108"/>
      <c r="AV620" s="108"/>
      <c r="AW620" s="108"/>
      <c r="AX620" s="108"/>
      <c r="AY620" s="108"/>
      <c r="AZ620" s="108"/>
      <c r="BA620" s="108"/>
      <c r="BB620" s="108"/>
      <c r="BC620" s="108"/>
      <c r="BD620" s="108"/>
      <c r="BE620" s="108"/>
      <c r="BF620" s="108"/>
      <c r="BG620" s="108"/>
      <c r="BH620" s="108"/>
      <c r="BI620" s="108"/>
      <c r="BJ620" s="108"/>
      <c r="BK620" s="108"/>
      <c r="BL620" s="108"/>
      <c r="BM620" s="108"/>
      <c r="BN620" s="108"/>
      <c r="BO620" s="108"/>
      <c r="BP620" s="108"/>
      <c r="BQ620" s="108"/>
      <c r="BR620" s="108"/>
      <c r="BS620" s="108"/>
      <c r="BT620" s="108"/>
      <c r="BU620" s="108"/>
      <c r="BV620" s="108"/>
      <c r="BW620" s="108"/>
      <c r="BX620" s="108"/>
      <c r="BY620" s="108"/>
      <c r="BZ620" s="108"/>
      <c r="CA620" s="108"/>
      <c r="CB620" s="108"/>
      <c r="CC620" s="108"/>
      <c r="CD620" s="108"/>
    </row>
    <row r="621" spans="1:82">
      <c r="A621" s="337" t="s">
        <v>193</v>
      </c>
      <c r="B621" s="338"/>
      <c r="C621" s="340">
        <v>0.74513355813112614</v>
      </c>
      <c r="D621" s="340">
        <v>0.77242496216082268</v>
      </c>
      <c r="E621" s="340">
        <v>0.78601420839571678</v>
      </c>
      <c r="F621" s="340">
        <v>0.76740706526679603</v>
      </c>
      <c r="G621" s="340">
        <v>0.76034366192475922</v>
      </c>
      <c r="H621" s="340">
        <v>0.77544891208806888</v>
      </c>
      <c r="I621" s="108"/>
      <c r="J621" s="108"/>
      <c r="K621" s="108"/>
      <c r="L621" s="108"/>
      <c r="M621" s="108"/>
      <c r="N621" s="108"/>
      <c r="O621" s="108"/>
      <c r="P621" s="108"/>
      <c r="Q621" s="108"/>
      <c r="R621" s="108"/>
      <c r="S621" s="108"/>
      <c r="T621" s="108"/>
      <c r="U621" s="108"/>
      <c r="V621" s="108"/>
      <c r="W621" s="108"/>
      <c r="X621" s="108"/>
      <c r="Y621" s="108"/>
      <c r="Z621" s="108"/>
      <c r="AA621" s="108"/>
      <c r="AB621" s="108"/>
      <c r="AC621" s="108"/>
      <c r="AD621" s="108"/>
      <c r="AE621" s="108"/>
      <c r="AF621" s="108"/>
      <c r="AG621" s="108"/>
      <c r="AH621" s="108"/>
      <c r="AI621" s="108"/>
      <c r="AJ621" s="108"/>
      <c r="AK621" s="108"/>
      <c r="AL621" s="108"/>
      <c r="AM621" s="108"/>
      <c r="AN621" s="108"/>
      <c r="AO621" s="108"/>
      <c r="AP621" s="108"/>
      <c r="AQ621" s="108"/>
      <c r="AR621" s="108"/>
      <c r="AS621" s="108"/>
      <c r="AT621" s="108"/>
      <c r="AU621" s="108"/>
      <c r="AV621" s="108"/>
      <c r="AW621" s="108"/>
      <c r="AX621" s="108"/>
      <c r="AY621" s="108"/>
      <c r="AZ621" s="108"/>
      <c r="BA621" s="108"/>
      <c r="BB621" s="108"/>
      <c r="BC621" s="108"/>
      <c r="BD621" s="108"/>
      <c r="BE621" s="108"/>
      <c r="BF621" s="108"/>
      <c r="BG621" s="108"/>
      <c r="BH621" s="108"/>
      <c r="BI621" s="108"/>
      <c r="BJ621" s="108"/>
      <c r="BK621" s="108"/>
      <c r="BL621" s="108"/>
      <c r="BM621" s="108"/>
      <c r="BN621" s="108"/>
      <c r="BO621" s="108"/>
      <c r="BP621" s="108"/>
      <c r="BQ621" s="108"/>
      <c r="BR621" s="108"/>
      <c r="BS621" s="108"/>
      <c r="BT621" s="108"/>
      <c r="BU621" s="108"/>
      <c r="BV621" s="108"/>
      <c r="BW621" s="108"/>
      <c r="BX621" s="108"/>
      <c r="BY621" s="108"/>
      <c r="BZ621" s="108"/>
      <c r="CA621" s="108"/>
      <c r="CB621" s="108"/>
      <c r="CC621" s="108"/>
      <c r="CD621" s="108"/>
    </row>
    <row r="622" spans="1:82">
      <c r="A622" s="47" t="s">
        <v>203</v>
      </c>
      <c r="B622" s="47"/>
      <c r="C622" s="58">
        <v>503967345.67458344</v>
      </c>
      <c r="D622" s="58">
        <v>516996252.90554762</v>
      </c>
      <c r="E622" s="58">
        <v>516996252.90554762</v>
      </c>
      <c r="F622" s="58">
        <v>483590558.36564142</v>
      </c>
      <c r="G622" s="58">
        <v>470960529.62444073</v>
      </c>
      <c r="H622" s="58">
        <v>468971033.77338088</v>
      </c>
      <c r="I622" s="108"/>
      <c r="J622" s="108"/>
      <c r="K622" s="108"/>
      <c r="L622" s="108"/>
      <c r="M622" s="108"/>
      <c r="N622" s="108"/>
      <c r="O622" s="108"/>
      <c r="P622" s="108"/>
      <c r="Q622" s="108"/>
      <c r="R622" s="108"/>
      <c r="S622" s="108"/>
      <c r="T622" s="108"/>
      <c r="U622" s="108"/>
      <c r="V622" s="108"/>
      <c r="W622" s="108"/>
      <c r="X622" s="108"/>
      <c r="Y622" s="108"/>
      <c r="Z622" s="108"/>
      <c r="AA622" s="108"/>
      <c r="AB622" s="108"/>
      <c r="AC622" s="108"/>
      <c r="AD622" s="108"/>
      <c r="AE622" s="108"/>
      <c r="AF622" s="108"/>
      <c r="AG622" s="108"/>
      <c r="AH622" s="108"/>
      <c r="AI622" s="108"/>
      <c r="AJ622" s="108"/>
      <c r="AK622" s="108"/>
      <c r="AL622" s="108"/>
      <c r="AM622" s="108"/>
      <c r="AN622" s="108"/>
      <c r="AO622" s="108"/>
      <c r="AP622" s="108"/>
      <c r="AQ622" s="108"/>
      <c r="AR622" s="108"/>
      <c r="AS622" s="108"/>
      <c r="AT622" s="108"/>
      <c r="AU622" s="108"/>
      <c r="AV622" s="108"/>
      <c r="AW622" s="108"/>
      <c r="AX622" s="108"/>
      <c r="AY622" s="108"/>
      <c r="AZ622" s="108"/>
      <c r="BA622" s="108"/>
      <c r="BB622" s="108"/>
      <c r="BC622" s="108"/>
      <c r="BD622" s="108"/>
      <c r="BE622" s="108"/>
      <c r="BF622" s="108"/>
      <c r="BG622" s="108"/>
      <c r="BH622" s="108"/>
      <c r="BI622" s="108"/>
      <c r="BJ622" s="108"/>
      <c r="BK622" s="108"/>
      <c r="BL622" s="108"/>
      <c r="BM622" s="108"/>
      <c r="BN622" s="108"/>
      <c r="BO622" s="108"/>
      <c r="BP622" s="108"/>
      <c r="BQ622" s="108"/>
      <c r="BR622" s="108"/>
      <c r="BS622" s="108"/>
      <c r="BT622" s="108"/>
      <c r="BU622" s="108"/>
      <c r="BV622" s="108"/>
      <c r="BW622" s="108"/>
      <c r="BX622" s="108"/>
      <c r="BY622" s="108"/>
      <c r="BZ622" s="108"/>
      <c r="CA622" s="108"/>
      <c r="CB622" s="108"/>
      <c r="CC622" s="108"/>
      <c r="CD622" s="108"/>
    </row>
    <row r="623" spans="1:82">
      <c r="A623" s="47" t="s">
        <v>101</v>
      </c>
      <c r="B623" s="47"/>
      <c r="C623" s="59">
        <v>3307645.4799648379</v>
      </c>
      <c r="D623" s="59">
        <v>3235420.6201255731</v>
      </c>
      <c r="E623" s="59">
        <v>3235420.6201255731</v>
      </c>
      <c r="F623" s="59">
        <v>3207156.6818390465</v>
      </c>
      <c r="G623" s="59">
        <v>3145342.9617909137</v>
      </c>
      <c r="H623" s="59">
        <v>3053736.5496824989</v>
      </c>
      <c r="I623" s="108"/>
      <c r="J623" s="108"/>
      <c r="K623" s="108"/>
      <c r="L623" s="108"/>
      <c r="M623" s="108"/>
      <c r="N623" s="108"/>
      <c r="O623" s="108"/>
      <c r="P623" s="108"/>
      <c r="Q623" s="108"/>
      <c r="R623" s="108"/>
      <c r="S623" s="108"/>
      <c r="T623" s="108"/>
      <c r="U623" s="108"/>
      <c r="V623" s="108"/>
      <c r="W623" s="108"/>
      <c r="X623" s="108"/>
      <c r="Y623" s="108"/>
      <c r="Z623" s="108"/>
      <c r="AA623" s="108"/>
      <c r="AB623" s="108"/>
      <c r="AC623" s="108"/>
      <c r="AD623" s="108"/>
      <c r="AE623" s="108"/>
      <c r="AF623" s="108"/>
      <c r="AG623" s="108"/>
      <c r="AH623" s="108"/>
      <c r="AI623" s="108"/>
      <c r="AJ623" s="108"/>
      <c r="AK623" s="108"/>
      <c r="AL623" s="108"/>
      <c r="AM623" s="108"/>
      <c r="AN623" s="108"/>
      <c r="AO623" s="108"/>
      <c r="AP623" s="108"/>
      <c r="AQ623" s="108"/>
      <c r="AR623" s="108"/>
      <c r="AS623" s="108"/>
      <c r="AT623" s="108"/>
      <c r="AU623" s="108"/>
      <c r="AV623" s="108"/>
      <c r="AW623" s="108"/>
      <c r="AX623" s="108"/>
      <c r="AY623" s="108"/>
      <c r="AZ623" s="108"/>
      <c r="BA623" s="108"/>
      <c r="BB623" s="108"/>
      <c r="BC623" s="108"/>
      <c r="BD623" s="108"/>
      <c r="BE623" s="108"/>
      <c r="BF623" s="108"/>
      <c r="BG623" s="108"/>
      <c r="BH623" s="108"/>
      <c r="BI623" s="108"/>
      <c r="BJ623" s="108"/>
      <c r="BK623" s="108"/>
      <c r="BL623" s="108"/>
      <c r="BM623" s="108"/>
      <c r="BN623" s="108"/>
      <c r="BO623" s="108"/>
      <c r="BP623" s="108"/>
      <c r="BQ623" s="108"/>
      <c r="BR623" s="108"/>
      <c r="BS623" s="108"/>
      <c r="BT623" s="108"/>
      <c r="BU623" s="108"/>
      <c r="BV623" s="108"/>
      <c r="BW623" s="108"/>
      <c r="BX623" s="108"/>
      <c r="BY623" s="108"/>
      <c r="BZ623" s="108"/>
      <c r="CA623" s="108"/>
      <c r="CB623" s="108"/>
      <c r="CC623" s="108"/>
      <c r="CD623" s="108"/>
    </row>
    <row r="624" spans="1:82">
      <c r="A624" s="47" t="s">
        <v>202</v>
      </c>
      <c r="B624" s="47"/>
      <c r="C624" s="59">
        <v>28080481.025413305</v>
      </c>
      <c r="D624" s="59">
        <v>27089550.737314396</v>
      </c>
      <c r="E624" s="59">
        <v>27089550.737314396</v>
      </c>
      <c r="F624" s="59">
        <v>25972507.626206569</v>
      </c>
      <c r="G624" s="59">
        <v>26939492.386777639</v>
      </c>
      <c r="H624" s="59">
        <v>26144874.538266361</v>
      </c>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8"/>
      <c r="AL624" s="108"/>
      <c r="AM624" s="108"/>
      <c r="AN624" s="108"/>
      <c r="AO624" s="108"/>
      <c r="AP624" s="108"/>
      <c r="AQ624" s="108"/>
      <c r="AR624" s="108"/>
      <c r="AS624" s="108"/>
      <c r="AT624" s="108"/>
      <c r="AU624" s="108"/>
      <c r="AV624" s="108"/>
      <c r="AW624" s="108"/>
      <c r="AX624" s="108"/>
      <c r="AY624" s="108"/>
      <c r="AZ624" s="108"/>
      <c r="BA624" s="108"/>
      <c r="BB624" s="108"/>
      <c r="BC624" s="108"/>
      <c r="BD624" s="108"/>
      <c r="BE624" s="108"/>
      <c r="BF624" s="108"/>
      <c r="BG624" s="108"/>
      <c r="BH624" s="108"/>
      <c r="BI624" s="108"/>
      <c r="BJ624" s="108"/>
      <c r="BK624" s="108"/>
      <c r="BL624" s="108"/>
      <c r="BM624" s="108"/>
      <c r="BN624" s="108"/>
      <c r="BO624" s="108"/>
      <c r="BP624" s="108"/>
      <c r="BQ624" s="108"/>
      <c r="BR624" s="108"/>
      <c r="BS624" s="108"/>
      <c r="BT624" s="108"/>
      <c r="BU624" s="108"/>
      <c r="BV624" s="108"/>
      <c r="BW624" s="108"/>
      <c r="BX624" s="108"/>
      <c r="BY624" s="108"/>
      <c r="BZ624" s="108"/>
      <c r="CA624" s="108"/>
      <c r="CB624" s="108"/>
      <c r="CC624" s="108"/>
      <c r="CD624" s="108"/>
    </row>
    <row r="625" spans="1:82">
      <c r="A625" s="70"/>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8"/>
      <c r="AY625" s="108"/>
      <c r="AZ625" s="108"/>
      <c r="BA625" s="108"/>
      <c r="BB625" s="108"/>
      <c r="BC625" s="108"/>
      <c r="BD625" s="108"/>
      <c r="BE625" s="108"/>
      <c r="BF625" s="108"/>
      <c r="BG625" s="108"/>
      <c r="BH625" s="108"/>
      <c r="BI625" s="108"/>
      <c r="BJ625" s="108"/>
      <c r="BK625" s="108"/>
      <c r="BL625" s="108"/>
      <c r="BM625" s="108"/>
      <c r="BN625" s="108"/>
      <c r="BO625" s="108"/>
      <c r="BP625" s="108"/>
      <c r="BQ625" s="108"/>
      <c r="BR625" s="108"/>
      <c r="BS625" s="108"/>
      <c r="BT625" s="108"/>
      <c r="BU625" s="108"/>
      <c r="BV625" s="108"/>
      <c r="BW625" s="108"/>
      <c r="BX625" s="108"/>
      <c r="BY625" s="108"/>
      <c r="BZ625" s="108"/>
      <c r="CA625" s="108"/>
      <c r="CB625" s="108"/>
      <c r="CC625" s="108"/>
      <c r="CD625" s="108"/>
    </row>
    <row r="626" spans="1:82">
      <c r="A626" s="342" t="s">
        <v>9</v>
      </c>
      <c r="B626" s="342"/>
      <c r="C626" s="341" t="s">
        <v>421</v>
      </c>
      <c r="D626" s="341" t="s">
        <v>396</v>
      </c>
      <c r="E626" s="341" t="s">
        <v>397</v>
      </c>
      <c r="F626" s="341" t="s">
        <v>360</v>
      </c>
      <c r="G626" s="341" t="s">
        <v>347</v>
      </c>
      <c r="H626" s="341" t="s">
        <v>292</v>
      </c>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8"/>
      <c r="AY626" s="108"/>
      <c r="AZ626" s="108"/>
      <c r="BA626" s="108"/>
      <c r="BB626" s="108"/>
      <c r="BC626" s="108"/>
      <c r="BD626" s="108"/>
      <c r="BE626" s="108"/>
      <c r="BF626" s="108"/>
      <c r="BG626" s="108"/>
      <c r="BH626" s="108"/>
      <c r="BI626" s="108"/>
      <c r="BJ626" s="108"/>
      <c r="BK626" s="108"/>
      <c r="BL626" s="108"/>
      <c r="BM626" s="108"/>
      <c r="BN626" s="108"/>
      <c r="BO626" s="108"/>
      <c r="BP626" s="108"/>
      <c r="BQ626" s="108"/>
      <c r="BR626" s="108"/>
      <c r="BS626" s="108"/>
      <c r="BT626" s="108"/>
      <c r="BU626" s="108"/>
      <c r="BV626" s="108"/>
      <c r="BW626" s="108"/>
      <c r="BX626" s="108"/>
      <c r="BY626" s="108"/>
      <c r="BZ626" s="108"/>
      <c r="CA626" s="108"/>
      <c r="CB626" s="108"/>
      <c r="CC626" s="108"/>
      <c r="CD626" s="108"/>
    </row>
    <row r="627" spans="1:82">
      <c r="A627" s="351" t="s">
        <v>387</v>
      </c>
      <c r="B627" s="351"/>
      <c r="C627" s="344"/>
      <c r="D627" s="344"/>
      <c r="E627" s="344"/>
      <c r="F627" s="344"/>
      <c r="G627" s="344"/>
      <c r="H627" s="344"/>
      <c r="I627" s="108"/>
      <c r="J627" s="108"/>
      <c r="K627" s="108"/>
      <c r="L627" s="108"/>
      <c r="M627" s="108"/>
      <c r="N627" s="108"/>
      <c r="O627" s="108"/>
      <c r="P627" s="108"/>
      <c r="Q627" s="108"/>
      <c r="R627" s="108"/>
      <c r="S627" s="108"/>
      <c r="T627" s="108"/>
      <c r="U627" s="108"/>
      <c r="V627" s="108"/>
      <c r="W627" s="108"/>
      <c r="X627" s="108"/>
      <c r="Y627" s="108"/>
      <c r="Z627" s="108"/>
      <c r="AA627" s="108"/>
      <c r="AB627" s="108"/>
      <c r="AC627" s="108"/>
      <c r="AD627" s="108"/>
      <c r="AE627" s="108"/>
      <c r="AF627" s="108"/>
      <c r="AG627" s="108"/>
      <c r="AH627" s="108"/>
      <c r="AI627" s="108"/>
      <c r="AJ627" s="108"/>
      <c r="AK627" s="108"/>
      <c r="AL627" s="108"/>
      <c r="AM627" s="108"/>
      <c r="AN627" s="108"/>
      <c r="AO627" s="108"/>
      <c r="AP627" s="108"/>
      <c r="AQ627" s="108"/>
      <c r="AR627" s="108"/>
      <c r="AS627" s="108"/>
      <c r="AT627" s="108"/>
      <c r="AU627" s="108"/>
      <c r="AV627" s="108"/>
      <c r="AW627" s="108"/>
      <c r="AX627" s="108"/>
      <c r="AY627" s="108"/>
      <c r="AZ627" s="108"/>
      <c r="BA627" s="108"/>
      <c r="BB627" s="108"/>
      <c r="BC627" s="108"/>
      <c r="BD627" s="108"/>
      <c r="BE627" s="108"/>
      <c r="BF627" s="108"/>
      <c r="BG627" s="108"/>
      <c r="BH627" s="108"/>
      <c r="BI627" s="108"/>
      <c r="BJ627" s="108"/>
      <c r="BK627" s="108"/>
      <c r="BL627" s="108"/>
      <c r="BM627" s="108"/>
      <c r="BN627" s="108"/>
      <c r="BO627" s="108"/>
      <c r="BP627" s="108"/>
      <c r="BQ627" s="108"/>
      <c r="BR627" s="108"/>
      <c r="BS627" s="108"/>
      <c r="BT627" s="108"/>
      <c r="BU627" s="108"/>
      <c r="BV627" s="108"/>
      <c r="BW627" s="108"/>
      <c r="BX627" s="108"/>
      <c r="BY627" s="108"/>
      <c r="BZ627" s="108"/>
      <c r="CA627" s="108"/>
      <c r="CB627" s="108"/>
      <c r="CC627" s="108"/>
      <c r="CD627" s="108"/>
    </row>
    <row r="628" spans="1:82">
      <c r="A628" s="53" t="s">
        <v>32</v>
      </c>
      <c r="B628" s="53"/>
      <c r="C628" s="127">
        <v>5242630.2079190928</v>
      </c>
      <c r="D628" s="127">
        <v>19007555.073723633</v>
      </c>
      <c r="E628" s="127">
        <v>4577677.7219090508</v>
      </c>
      <c r="F628" s="127">
        <v>4459796.2348559694</v>
      </c>
      <c r="G628" s="127">
        <v>4684367.3914277824</v>
      </c>
      <c r="H628" s="127">
        <v>5285713.7255308311</v>
      </c>
      <c r="I628" s="108"/>
      <c r="J628" s="108"/>
      <c r="K628" s="108"/>
      <c r="L628" s="108"/>
      <c r="M628" s="108"/>
      <c r="N628" s="108"/>
      <c r="O628" s="108"/>
      <c r="P628" s="108"/>
      <c r="Q628" s="108"/>
      <c r="R628" s="108"/>
      <c r="S628" s="108"/>
      <c r="T628" s="108"/>
      <c r="U628" s="108"/>
      <c r="V628" s="108"/>
      <c r="W628" s="108"/>
      <c r="X628" s="108"/>
      <c r="Y628" s="108"/>
      <c r="Z628" s="108"/>
      <c r="AA628" s="108"/>
      <c r="AB628" s="108"/>
      <c r="AC628" s="108"/>
      <c r="AD628" s="108"/>
      <c r="AE628" s="108"/>
      <c r="AF628" s="108"/>
      <c r="AG628" s="108"/>
      <c r="AH628" s="108"/>
      <c r="AI628" s="108"/>
      <c r="AJ628" s="108"/>
      <c r="AK628" s="108"/>
      <c r="AL628" s="108"/>
      <c r="AM628" s="108"/>
      <c r="AN628" s="108"/>
      <c r="AO628" s="108"/>
      <c r="AP628" s="108"/>
      <c r="AQ628" s="108"/>
      <c r="AR628" s="108"/>
      <c r="AS628" s="108"/>
      <c r="AT628" s="108"/>
      <c r="AU628" s="108"/>
      <c r="AV628" s="108"/>
      <c r="AW628" s="108"/>
      <c r="AX628" s="108"/>
      <c r="AY628" s="108"/>
      <c r="AZ628" s="108"/>
      <c r="BA628" s="108"/>
      <c r="BB628" s="108"/>
      <c r="BC628" s="108"/>
      <c r="BD628" s="108"/>
      <c r="BE628" s="108"/>
      <c r="BF628" s="108"/>
      <c r="BG628" s="108"/>
      <c r="BH628" s="108"/>
      <c r="BI628" s="108"/>
      <c r="BJ628" s="108"/>
      <c r="BK628" s="108"/>
      <c r="BL628" s="108"/>
      <c r="BM628" s="108"/>
      <c r="BN628" s="108"/>
      <c r="BO628" s="108"/>
      <c r="BP628" s="108"/>
      <c r="BQ628" s="108"/>
      <c r="BR628" s="108"/>
      <c r="BS628" s="108"/>
      <c r="BT628" s="108"/>
      <c r="BU628" s="108"/>
      <c r="BV628" s="108"/>
      <c r="BW628" s="108"/>
      <c r="BX628" s="108"/>
      <c r="BY628" s="108"/>
      <c r="BZ628" s="108"/>
      <c r="CA628" s="108"/>
      <c r="CB628" s="108"/>
      <c r="CC628" s="108"/>
      <c r="CD628" s="108"/>
    </row>
    <row r="629" spans="1:82">
      <c r="A629" s="55" t="s">
        <v>33</v>
      </c>
      <c r="B629" s="55"/>
      <c r="C629" s="128">
        <v>-2899292.4731426509</v>
      </c>
      <c r="D629" s="128">
        <v>-11074433.938872624</v>
      </c>
      <c r="E629" s="128">
        <v>-2931239.0605086512</v>
      </c>
      <c r="F629" s="128">
        <v>-2602598.2522729691</v>
      </c>
      <c r="G629" s="128">
        <v>-2574173.2828575079</v>
      </c>
      <c r="H629" s="128">
        <v>-2966423.343233496</v>
      </c>
      <c r="I629" s="108"/>
      <c r="J629" s="108"/>
      <c r="K629" s="108"/>
      <c r="L629" s="108"/>
      <c r="M629" s="108"/>
      <c r="N629" s="108"/>
      <c r="O629" s="108"/>
      <c r="P629" s="108"/>
      <c r="Q629" s="108"/>
      <c r="R629" s="108"/>
      <c r="S629" s="108"/>
      <c r="T629" s="108"/>
      <c r="U629" s="108"/>
      <c r="V629" s="108"/>
      <c r="W629" s="108"/>
      <c r="X629" s="108"/>
      <c r="Y629" s="108"/>
      <c r="Z629" s="108"/>
      <c r="AA629" s="108"/>
      <c r="AB629" s="108"/>
      <c r="AC629" s="108"/>
      <c r="AD629" s="108"/>
      <c r="AE629" s="108"/>
      <c r="AF629" s="108"/>
      <c r="AG629" s="108"/>
      <c r="AH629" s="108"/>
      <c r="AI629" s="108"/>
      <c r="AJ629" s="108"/>
      <c r="AK629" s="108"/>
      <c r="AL629" s="108"/>
      <c r="AM629" s="108"/>
      <c r="AN629" s="108"/>
      <c r="AO629" s="108"/>
      <c r="AP629" s="108"/>
      <c r="AQ629" s="108"/>
      <c r="AR629" s="108"/>
      <c r="AS629" s="108"/>
      <c r="AT629" s="108"/>
      <c r="AU629" s="108"/>
      <c r="AV629" s="108"/>
      <c r="AW629" s="108"/>
      <c r="AX629" s="108"/>
      <c r="AY629" s="108"/>
      <c r="AZ629" s="108"/>
      <c r="BA629" s="108"/>
      <c r="BB629" s="108"/>
      <c r="BC629" s="108"/>
      <c r="BD629" s="108"/>
      <c r="BE629" s="108"/>
      <c r="BF629" s="108"/>
      <c r="BG629" s="108"/>
      <c r="BH629" s="108"/>
      <c r="BI629" s="108"/>
      <c r="BJ629" s="108"/>
      <c r="BK629" s="108"/>
      <c r="BL629" s="108"/>
      <c r="BM629" s="108"/>
      <c r="BN629" s="108"/>
      <c r="BO629" s="108"/>
      <c r="BP629" s="108"/>
      <c r="BQ629" s="108"/>
      <c r="BR629" s="108"/>
      <c r="BS629" s="108"/>
      <c r="BT629" s="108"/>
      <c r="BU629" s="108"/>
      <c r="BV629" s="108"/>
      <c r="BW629" s="108"/>
      <c r="BX629" s="108"/>
      <c r="BY629" s="108"/>
      <c r="BZ629" s="108"/>
      <c r="CA629" s="108"/>
      <c r="CB629" s="108"/>
      <c r="CC629" s="108"/>
      <c r="CD629" s="108"/>
    </row>
    <row r="630" spans="1:82">
      <c r="A630" s="53" t="s">
        <v>34</v>
      </c>
      <c r="B630" s="53"/>
      <c r="C630" s="127">
        <v>2343337.7347764419</v>
      </c>
      <c r="D630" s="127">
        <v>7933121.1348510087</v>
      </c>
      <c r="E630" s="127">
        <v>1646438.6614004001</v>
      </c>
      <c r="F630" s="127">
        <v>1857197.9825830001</v>
      </c>
      <c r="G630" s="127">
        <v>2110194.108570274</v>
      </c>
      <c r="H630" s="127">
        <v>2319290.3822973352</v>
      </c>
      <c r="I630" s="108"/>
      <c r="J630" s="108"/>
      <c r="K630" s="108"/>
      <c r="L630" s="108"/>
      <c r="M630" s="108"/>
      <c r="N630" s="108"/>
      <c r="O630" s="108"/>
      <c r="P630" s="108"/>
      <c r="Q630" s="108"/>
      <c r="R630" s="108"/>
      <c r="S630" s="108"/>
      <c r="T630" s="108"/>
      <c r="U630" s="108"/>
      <c r="V630" s="108"/>
      <c r="W630" s="108"/>
      <c r="X630" s="108"/>
      <c r="Y630" s="108"/>
      <c r="Z630" s="108"/>
      <c r="AA630" s="108"/>
      <c r="AB630" s="108"/>
      <c r="AC630" s="108"/>
      <c r="AD630" s="108"/>
      <c r="AE630" s="108"/>
      <c r="AF630" s="108"/>
      <c r="AG630" s="108"/>
      <c r="AH630" s="108"/>
      <c r="AI630" s="108"/>
      <c r="AJ630" s="108"/>
      <c r="AK630" s="108"/>
      <c r="AL630" s="108"/>
      <c r="AM630" s="108"/>
      <c r="AN630" s="108"/>
      <c r="AO630" s="108"/>
      <c r="AP630" s="108"/>
      <c r="AQ630" s="108"/>
      <c r="AR630" s="108"/>
      <c r="AS630" s="108"/>
      <c r="AT630" s="108"/>
      <c r="AU630" s="108"/>
      <c r="AV630" s="108"/>
      <c r="AW630" s="108"/>
      <c r="AX630" s="108"/>
      <c r="AY630" s="108"/>
      <c r="AZ630" s="108"/>
      <c r="BA630" s="108"/>
      <c r="BB630" s="108"/>
      <c r="BC630" s="108"/>
      <c r="BD630" s="108"/>
      <c r="BE630" s="108"/>
      <c r="BF630" s="108"/>
      <c r="BG630" s="108"/>
      <c r="BH630" s="108"/>
      <c r="BI630" s="108"/>
      <c r="BJ630" s="108"/>
      <c r="BK630" s="108"/>
      <c r="BL630" s="108"/>
      <c r="BM630" s="108"/>
      <c r="BN630" s="108"/>
      <c r="BO630" s="108"/>
      <c r="BP630" s="108"/>
      <c r="BQ630" s="108"/>
      <c r="BR630" s="108"/>
      <c r="BS630" s="108"/>
      <c r="BT630" s="108"/>
      <c r="BU630" s="108"/>
      <c r="BV630" s="108"/>
      <c r="BW630" s="108"/>
      <c r="BX630" s="108"/>
      <c r="BY630" s="108"/>
      <c r="BZ630" s="108"/>
      <c r="CA630" s="108"/>
      <c r="CB630" s="108"/>
      <c r="CC630" s="108"/>
      <c r="CD630" s="108"/>
    </row>
    <row r="631" spans="1:82">
      <c r="A631" s="47" t="s">
        <v>152</v>
      </c>
      <c r="B631" s="47"/>
      <c r="C631" s="128">
        <v>-110838.392244994</v>
      </c>
      <c r="D631" s="128">
        <v>-452387.29050195502</v>
      </c>
      <c r="E631" s="128">
        <v>-81429.53158368</v>
      </c>
      <c r="F631" s="128">
        <v>-194753.276032806</v>
      </c>
      <c r="G631" s="128">
        <v>-111498.151079991</v>
      </c>
      <c r="H631" s="128">
        <v>-64706.331805478003</v>
      </c>
      <c r="I631" s="108"/>
      <c r="J631" s="108"/>
      <c r="K631" s="108"/>
      <c r="L631" s="108"/>
      <c r="M631" s="108"/>
      <c r="N631" s="108"/>
      <c r="O631" s="108"/>
      <c r="P631" s="108"/>
      <c r="Q631" s="108"/>
      <c r="R631" s="108"/>
      <c r="S631" s="108"/>
      <c r="T631" s="108"/>
      <c r="U631" s="108"/>
      <c r="V631" s="108"/>
      <c r="W631" s="108"/>
      <c r="X631" s="108"/>
      <c r="Y631" s="108"/>
      <c r="Z631" s="108"/>
      <c r="AA631" s="108"/>
      <c r="AB631" s="108"/>
      <c r="AC631" s="108"/>
      <c r="AD631" s="108"/>
      <c r="AE631" s="108"/>
      <c r="AF631" s="108"/>
      <c r="AG631" s="108"/>
      <c r="AH631" s="108"/>
      <c r="AI631" s="108"/>
      <c r="AJ631" s="108"/>
      <c r="AK631" s="108"/>
      <c r="AL631" s="108"/>
      <c r="AM631" s="108"/>
      <c r="AN631" s="108"/>
      <c r="AO631" s="108"/>
      <c r="AP631" s="108"/>
      <c r="AQ631" s="108"/>
      <c r="AR631" s="108"/>
      <c r="AS631" s="108"/>
      <c r="AT631" s="108"/>
      <c r="AU631" s="108"/>
      <c r="AV631" s="108"/>
      <c r="AW631" s="108"/>
      <c r="AX631" s="108"/>
      <c r="AY631" s="108"/>
      <c r="AZ631" s="108"/>
      <c r="BA631" s="108"/>
      <c r="BB631" s="108"/>
      <c r="BC631" s="108"/>
      <c r="BD631" s="108"/>
      <c r="BE631" s="108"/>
      <c r="BF631" s="108"/>
      <c r="BG631" s="108"/>
      <c r="BH631" s="108"/>
      <c r="BI631" s="108"/>
      <c r="BJ631" s="108"/>
      <c r="BK631" s="108"/>
      <c r="BL631" s="108"/>
      <c r="BM631" s="108"/>
      <c r="BN631" s="108"/>
      <c r="BO631" s="108"/>
      <c r="BP631" s="108"/>
      <c r="BQ631" s="108"/>
      <c r="BR631" s="108"/>
      <c r="BS631" s="108"/>
      <c r="BT631" s="108"/>
      <c r="BU631" s="108"/>
      <c r="BV631" s="108"/>
      <c r="BW631" s="108"/>
      <c r="BX631" s="108"/>
      <c r="BY631" s="108"/>
      <c r="BZ631" s="108"/>
      <c r="CA631" s="108"/>
      <c r="CB631" s="108"/>
      <c r="CC631" s="108"/>
      <c r="CD631" s="108"/>
    </row>
    <row r="632" spans="1:82">
      <c r="A632" s="53" t="s">
        <v>36</v>
      </c>
      <c r="B632" s="53"/>
      <c r="C632" s="127">
        <v>2232499.3425314501</v>
      </c>
      <c r="D632" s="127">
        <v>7480733.8443490537</v>
      </c>
      <c r="E632" s="127">
        <v>1565009.12981672</v>
      </c>
      <c r="F632" s="127">
        <v>1662444.706550194</v>
      </c>
      <c r="G632" s="127">
        <v>1998695.9574902831</v>
      </c>
      <c r="H632" s="127">
        <v>2254584.0504918569</v>
      </c>
      <c r="I632" s="108"/>
      <c r="J632" s="108"/>
      <c r="K632" s="108"/>
      <c r="L632" s="108"/>
      <c r="M632" s="108"/>
      <c r="N632" s="108"/>
      <c r="O632" s="108"/>
      <c r="P632" s="108"/>
      <c r="Q632" s="108"/>
      <c r="R632" s="108"/>
      <c r="S632" s="108"/>
      <c r="T632" s="108"/>
      <c r="U632" s="108"/>
      <c r="V632" s="108"/>
      <c r="W632" s="108"/>
      <c r="X632" s="108"/>
      <c r="Y632" s="108"/>
      <c r="Z632" s="108"/>
      <c r="AA632" s="108"/>
      <c r="AB632" s="108"/>
      <c r="AC632" s="108"/>
      <c r="AD632" s="108"/>
      <c r="AE632" s="108"/>
      <c r="AF632" s="108"/>
      <c r="AG632" s="108"/>
      <c r="AH632" s="108"/>
      <c r="AI632" s="108"/>
      <c r="AJ632" s="108"/>
      <c r="AK632" s="108"/>
      <c r="AL632" s="108"/>
      <c r="AM632" s="108"/>
      <c r="AN632" s="108"/>
      <c r="AO632" s="108"/>
      <c r="AP632" s="108"/>
      <c r="AQ632" s="108"/>
      <c r="AR632" s="108"/>
      <c r="AS632" s="108"/>
      <c r="AT632" s="108"/>
      <c r="AU632" s="108"/>
      <c r="AV632" s="108"/>
      <c r="AW632" s="108"/>
      <c r="AX632" s="108"/>
      <c r="AY632" s="108"/>
      <c r="AZ632" s="108"/>
      <c r="BA632" s="108"/>
      <c r="BB632" s="108"/>
      <c r="BC632" s="108"/>
      <c r="BD632" s="108"/>
      <c r="BE632" s="108"/>
      <c r="BF632" s="108"/>
      <c r="BG632" s="108"/>
      <c r="BH632" s="108"/>
      <c r="BI632" s="108"/>
      <c r="BJ632" s="108"/>
      <c r="BK632" s="108"/>
      <c r="BL632" s="108"/>
      <c r="BM632" s="108"/>
      <c r="BN632" s="108"/>
      <c r="BO632" s="108"/>
      <c r="BP632" s="108"/>
      <c r="BQ632" s="108"/>
      <c r="BR632" s="108"/>
      <c r="BS632" s="108"/>
      <c r="BT632" s="108"/>
      <c r="BU632" s="108"/>
      <c r="BV632" s="108"/>
      <c r="BW632" s="108"/>
      <c r="BX632" s="108"/>
      <c r="BY632" s="108"/>
      <c r="BZ632" s="108"/>
      <c r="CA632" s="108"/>
      <c r="CB632" s="108"/>
      <c r="CC632" s="108"/>
      <c r="CD632" s="108"/>
    </row>
    <row r="633" spans="1:82">
      <c r="A633" s="47" t="s">
        <v>81</v>
      </c>
      <c r="B633" s="47"/>
      <c r="C633" s="128">
        <v>5262.0321889569996</v>
      </c>
      <c r="D633" s="128">
        <v>19660.246765862001</v>
      </c>
      <c r="E633" s="128">
        <v>7069.0048643609998</v>
      </c>
      <c r="F633" s="128">
        <v>2442.1817575230002</v>
      </c>
      <c r="G633" s="128">
        <v>4835.0605886840003</v>
      </c>
      <c r="H633" s="128">
        <v>5313.9995552939999</v>
      </c>
      <c r="I633" s="108"/>
      <c r="J633" s="108"/>
      <c r="K633" s="108"/>
      <c r="L633" s="108"/>
      <c r="M633" s="108"/>
      <c r="N633" s="108"/>
      <c r="O633" s="108"/>
      <c r="P633" s="108"/>
      <c r="Q633" s="108"/>
      <c r="R633" s="108"/>
      <c r="S633" s="108"/>
      <c r="T633" s="108"/>
      <c r="U633" s="108"/>
      <c r="V633" s="108"/>
      <c r="W633" s="108"/>
      <c r="X633" s="108"/>
      <c r="Y633" s="108"/>
      <c r="Z633" s="108"/>
      <c r="AA633" s="108"/>
      <c r="AB633" s="108"/>
      <c r="AC633" s="108"/>
      <c r="AD633" s="108"/>
      <c r="AE633" s="108"/>
      <c r="AF633" s="108"/>
      <c r="AG633" s="108"/>
      <c r="AH633" s="108"/>
      <c r="AI633" s="108"/>
      <c r="AJ633" s="108"/>
      <c r="AK633" s="108"/>
      <c r="AL633" s="108"/>
      <c r="AM633" s="108"/>
      <c r="AN633" s="108"/>
      <c r="AO633" s="108"/>
      <c r="AP633" s="108"/>
      <c r="AQ633" s="108"/>
      <c r="AR633" s="108"/>
      <c r="AS633" s="108"/>
      <c r="AT633" s="108"/>
      <c r="AU633" s="108"/>
      <c r="AV633" s="108"/>
      <c r="AW633" s="108"/>
      <c r="AX633" s="108"/>
      <c r="AY633" s="108"/>
      <c r="AZ633" s="108"/>
      <c r="BA633" s="108"/>
      <c r="BB633" s="108"/>
      <c r="BC633" s="108"/>
      <c r="BD633" s="108"/>
      <c r="BE633" s="108"/>
      <c r="BF633" s="108"/>
      <c r="BG633" s="108"/>
      <c r="BH633" s="108"/>
      <c r="BI633" s="108"/>
      <c r="BJ633" s="108"/>
      <c r="BK633" s="108"/>
      <c r="BL633" s="108"/>
      <c r="BM633" s="108"/>
      <c r="BN633" s="108"/>
      <c r="BO633" s="108"/>
      <c r="BP633" s="108"/>
      <c r="BQ633" s="108"/>
      <c r="BR633" s="108"/>
      <c r="BS633" s="108"/>
      <c r="BT633" s="108"/>
      <c r="BU633" s="108"/>
      <c r="BV633" s="108"/>
      <c r="BW633" s="108"/>
      <c r="BX633" s="108"/>
      <c r="BY633" s="108"/>
      <c r="BZ633" s="108"/>
      <c r="CA633" s="108"/>
      <c r="CB633" s="108"/>
      <c r="CC633" s="108"/>
      <c r="CD633" s="108"/>
    </row>
    <row r="634" spans="1:82">
      <c r="A634" s="55" t="s">
        <v>37</v>
      </c>
      <c r="B634" s="55"/>
      <c r="C634" s="128">
        <v>374.16901873799998</v>
      </c>
      <c r="D634" s="128">
        <v>2721.8943958089999</v>
      </c>
      <c r="E634" s="128">
        <v>166.82649984299999</v>
      </c>
      <c r="F634" s="128">
        <v>-218.208900586</v>
      </c>
      <c r="G634" s="128">
        <v>-256.063918957</v>
      </c>
      <c r="H634" s="128">
        <v>3029.3407155089999</v>
      </c>
      <c r="I634" s="108"/>
      <c r="J634" s="108"/>
      <c r="K634" s="108"/>
      <c r="L634" s="108"/>
      <c r="M634" s="108"/>
      <c r="N634" s="108"/>
      <c r="O634" s="108"/>
      <c r="P634" s="108"/>
      <c r="Q634" s="108"/>
      <c r="R634" s="108"/>
      <c r="S634" s="108"/>
      <c r="T634" s="108"/>
      <c r="U634" s="108"/>
      <c r="V634" s="108"/>
      <c r="W634" s="108"/>
      <c r="X634" s="108"/>
      <c r="Y634" s="108"/>
      <c r="Z634" s="108"/>
      <c r="AA634" s="108"/>
      <c r="AB634" s="108"/>
      <c r="AC634" s="108"/>
      <c r="AD634" s="108"/>
      <c r="AE634" s="108"/>
      <c r="AF634" s="108"/>
      <c r="AG634" s="108"/>
      <c r="AH634" s="108"/>
      <c r="AI634" s="108"/>
      <c r="AJ634" s="108"/>
      <c r="AK634" s="108"/>
      <c r="AL634" s="108"/>
      <c r="AM634" s="108"/>
      <c r="AN634" s="108"/>
      <c r="AO634" s="108"/>
      <c r="AP634" s="108"/>
      <c r="AQ634" s="108"/>
      <c r="AR634" s="108"/>
      <c r="AS634" s="108"/>
      <c r="AT634" s="108"/>
      <c r="AU634" s="108"/>
      <c r="AV634" s="108"/>
      <c r="AW634" s="108"/>
      <c r="AX634" s="108"/>
      <c r="AY634" s="108"/>
      <c r="AZ634" s="108"/>
      <c r="BA634" s="108"/>
      <c r="BB634" s="108"/>
      <c r="BC634" s="108"/>
      <c r="BD634" s="108"/>
      <c r="BE634" s="108"/>
      <c r="BF634" s="108"/>
      <c r="BG634" s="108"/>
      <c r="BH634" s="108"/>
      <c r="BI634" s="108"/>
      <c r="BJ634" s="108"/>
      <c r="BK634" s="108"/>
      <c r="BL634" s="108"/>
      <c r="BM634" s="108"/>
      <c r="BN634" s="108"/>
      <c r="BO634" s="108"/>
      <c r="BP634" s="108"/>
      <c r="BQ634" s="108"/>
      <c r="BR634" s="108"/>
      <c r="BS634" s="108"/>
      <c r="BT634" s="108"/>
      <c r="BU634" s="108"/>
      <c r="BV634" s="108"/>
      <c r="BW634" s="108"/>
      <c r="BX634" s="108"/>
      <c r="BY634" s="108"/>
      <c r="BZ634" s="108"/>
      <c r="CA634" s="108"/>
      <c r="CB634" s="108"/>
      <c r="CC634" s="108"/>
      <c r="CD634" s="108"/>
    </row>
    <row r="635" spans="1:82">
      <c r="A635" s="53" t="s">
        <v>38</v>
      </c>
      <c r="B635" s="53"/>
      <c r="C635" s="127">
        <v>2238135.5437391428</v>
      </c>
      <c r="D635" s="127">
        <v>7503115.9855107246</v>
      </c>
      <c r="E635" s="127">
        <v>1572244.961180924</v>
      </c>
      <c r="F635" s="127">
        <v>1664668.6794071309</v>
      </c>
      <c r="G635" s="127">
        <v>2003274.95416001</v>
      </c>
      <c r="H635" s="127">
        <v>2262927.3907626602</v>
      </c>
      <c r="I635" s="108"/>
      <c r="J635" s="108"/>
      <c r="K635" s="108"/>
      <c r="L635" s="108"/>
      <c r="M635" s="108"/>
      <c r="N635" s="108"/>
      <c r="O635" s="108"/>
      <c r="P635" s="108"/>
      <c r="Q635" s="108"/>
      <c r="R635" s="108"/>
      <c r="S635" s="108"/>
      <c r="T635" s="108"/>
      <c r="U635" s="108"/>
      <c r="V635" s="108"/>
      <c r="W635" s="108"/>
      <c r="X635" s="108"/>
      <c r="Y635" s="108"/>
      <c r="Z635" s="108"/>
      <c r="AA635" s="108"/>
      <c r="AB635" s="108"/>
      <c r="AC635" s="108"/>
      <c r="AD635" s="108"/>
      <c r="AE635" s="108"/>
      <c r="AF635" s="108"/>
      <c r="AG635" s="108"/>
      <c r="AH635" s="108"/>
      <c r="AI635" s="108"/>
      <c r="AJ635" s="108"/>
      <c r="AK635" s="108"/>
      <c r="AL635" s="108"/>
      <c r="AM635" s="108"/>
      <c r="AN635" s="108"/>
      <c r="AO635" s="108"/>
      <c r="AP635" s="108"/>
      <c r="AQ635" s="108"/>
      <c r="AR635" s="108"/>
      <c r="AS635" s="108"/>
      <c r="AT635" s="108"/>
      <c r="AU635" s="108"/>
      <c r="AV635" s="108"/>
      <c r="AW635" s="108"/>
      <c r="AX635" s="108"/>
      <c r="AY635" s="108"/>
      <c r="AZ635" s="108"/>
      <c r="BA635" s="108"/>
      <c r="BB635" s="108"/>
      <c r="BC635" s="108"/>
      <c r="BD635" s="108"/>
      <c r="BE635" s="108"/>
      <c r="BF635" s="108"/>
      <c r="BG635" s="108"/>
      <c r="BH635" s="108"/>
      <c r="BI635" s="108"/>
      <c r="BJ635" s="108"/>
      <c r="BK635" s="108"/>
      <c r="BL635" s="108"/>
      <c r="BM635" s="108"/>
      <c r="BN635" s="108"/>
      <c r="BO635" s="108"/>
      <c r="BP635" s="108"/>
      <c r="BQ635" s="108"/>
      <c r="BR635" s="108"/>
      <c r="BS635" s="108"/>
      <c r="BT635" s="108"/>
      <c r="BU635" s="108"/>
      <c r="BV635" s="108"/>
      <c r="BW635" s="108"/>
      <c r="BX635" s="108"/>
      <c r="BY635" s="108"/>
      <c r="BZ635" s="108"/>
      <c r="CA635" s="108"/>
      <c r="CB635" s="108"/>
      <c r="CC635" s="108"/>
      <c r="CD635" s="108"/>
    </row>
    <row r="636" spans="1:82">
      <c r="A636" s="57"/>
      <c r="B636" s="57"/>
      <c r="C636" s="127"/>
      <c r="D636" s="127"/>
      <c r="E636" s="127"/>
      <c r="F636" s="127"/>
      <c r="G636" s="127"/>
      <c r="H636" s="127"/>
      <c r="I636" s="108"/>
      <c r="J636" s="108"/>
      <c r="K636" s="108"/>
      <c r="L636" s="108"/>
      <c r="M636" s="108"/>
      <c r="N636" s="108"/>
      <c r="O636" s="108"/>
      <c r="P636" s="108"/>
      <c r="Q636" s="108"/>
      <c r="R636" s="108"/>
      <c r="S636" s="108"/>
      <c r="T636" s="108"/>
      <c r="U636" s="108"/>
      <c r="V636" s="108"/>
      <c r="W636" s="108"/>
      <c r="X636" s="108"/>
      <c r="Y636" s="108"/>
      <c r="Z636" s="108"/>
      <c r="AA636" s="108"/>
      <c r="AB636" s="108"/>
      <c r="AC636" s="108"/>
      <c r="AD636" s="108"/>
      <c r="AE636" s="108"/>
      <c r="AF636" s="108"/>
      <c r="AG636" s="108"/>
      <c r="AH636" s="108"/>
      <c r="AI636" s="108"/>
      <c r="AJ636" s="108"/>
      <c r="AK636" s="108"/>
      <c r="AL636" s="108"/>
      <c r="AM636" s="108"/>
      <c r="AN636" s="108"/>
      <c r="AO636" s="108"/>
      <c r="AP636" s="108"/>
      <c r="AQ636" s="108"/>
      <c r="AR636" s="108"/>
      <c r="AS636" s="108"/>
      <c r="AT636" s="108"/>
      <c r="AU636" s="108"/>
      <c r="AV636" s="108"/>
      <c r="AW636" s="108"/>
      <c r="AX636" s="108"/>
      <c r="AY636" s="108"/>
      <c r="AZ636" s="108"/>
      <c r="BA636" s="108"/>
      <c r="BB636" s="108"/>
      <c r="BC636" s="108"/>
      <c r="BD636" s="108"/>
      <c r="BE636" s="108"/>
      <c r="BF636" s="108"/>
      <c r="BG636" s="108"/>
      <c r="BH636" s="108"/>
      <c r="BI636" s="108"/>
      <c r="BJ636" s="108"/>
      <c r="BK636" s="108"/>
      <c r="BL636" s="108"/>
      <c r="BM636" s="108"/>
      <c r="BN636" s="108"/>
      <c r="BO636" s="108"/>
      <c r="BP636" s="108"/>
      <c r="BQ636" s="108"/>
      <c r="BR636" s="108"/>
      <c r="BS636" s="108"/>
      <c r="BT636" s="108"/>
      <c r="BU636" s="108"/>
      <c r="BV636" s="108"/>
      <c r="BW636" s="108"/>
      <c r="BX636" s="108"/>
      <c r="BY636" s="108"/>
      <c r="BZ636" s="108"/>
      <c r="CA636" s="108"/>
      <c r="CB636" s="108"/>
      <c r="CC636" s="108"/>
      <c r="CD636" s="108"/>
    </row>
    <row r="637" spans="1:82">
      <c r="A637" s="337" t="s">
        <v>193</v>
      </c>
      <c r="B637" s="338"/>
      <c r="C637" s="340">
        <v>0.55302250171358913</v>
      </c>
      <c r="D637" s="340">
        <v>0.5826332685039598</v>
      </c>
      <c r="E637" s="340">
        <v>0.64033320792321369</v>
      </c>
      <c r="F637" s="340">
        <v>0.58356887068788266</v>
      </c>
      <c r="G637" s="340">
        <v>0.54952420844875427</v>
      </c>
      <c r="H637" s="340">
        <v>0.5612152865761918</v>
      </c>
      <c r="I637" s="108"/>
      <c r="J637" s="108"/>
      <c r="K637" s="108"/>
      <c r="L637" s="108"/>
      <c r="M637" s="108"/>
      <c r="N637" s="108"/>
      <c r="O637" s="108"/>
      <c r="P637" s="108"/>
      <c r="Q637" s="108"/>
      <c r="R637" s="108"/>
      <c r="S637" s="108"/>
      <c r="T637" s="108"/>
      <c r="U637" s="108"/>
      <c r="V637" s="108"/>
      <c r="W637" s="108"/>
      <c r="X637" s="108"/>
      <c r="Y637" s="108"/>
      <c r="Z637" s="108"/>
      <c r="AA637" s="108"/>
      <c r="AB637" s="108"/>
      <c r="AC637" s="108"/>
      <c r="AD637" s="108"/>
      <c r="AE637" s="108"/>
      <c r="AF637" s="108"/>
      <c r="AG637" s="108"/>
      <c r="AH637" s="108"/>
      <c r="AI637" s="108"/>
      <c r="AJ637" s="108"/>
      <c r="AK637" s="108"/>
      <c r="AL637" s="108"/>
      <c r="AM637" s="108"/>
      <c r="AN637" s="108"/>
      <c r="AO637" s="108"/>
      <c r="AP637" s="108"/>
      <c r="AQ637" s="108"/>
      <c r="AR637" s="108"/>
      <c r="AS637" s="108"/>
      <c r="AT637" s="108"/>
      <c r="AU637" s="108"/>
      <c r="AV637" s="108"/>
      <c r="AW637" s="108"/>
      <c r="AX637" s="108"/>
      <c r="AY637" s="108"/>
      <c r="AZ637" s="108"/>
      <c r="BA637" s="108"/>
      <c r="BB637" s="108"/>
      <c r="BC637" s="108"/>
      <c r="BD637" s="108"/>
      <c r="BE637" s="108"/>
      <c r="BF637" s="108"/>
      <c r="BG637" s="108"/>
      <c r="BH637" s="108"/>
      <c r="BI637" s="108"/>
      <c r="BJ637" s="108"/>
      <c r="BK637" s="108"/>
      <c r="BL637" s="108"/>
      <c r="BM637" s="108"/>
      <c r="BN637" s="108"/>
      <c r="BO637" s="108"/>
      <c r="BP637" s="108"/>
      <c r="BQ637" s="108"/>
      <c r="BR637" s="108"/>
      <c r="BS637" s="108"/>
      <c r="BT637" s="108"/>
      <c r="BU637" s="108"/>
      <c r="BV637" s="108"/>
      <c r="BW637" s="108"/>
      <c r="BX637" s="108"/>
      <c r="BY637" s="108"/>
      <c r="BZ637" s="108"/>
      <c r="CA637" s="108"/>
      <c r="CB637" s="108"/>
      <c r="CC637" s="108"/>
      <c r="CD637" s="108"/>
    </row>
    <row r="638" spans="1:82">
      <c r="A638" s="47" t="s">
        <v>101</v>
      </c>
      <c r="B638" s="47"/>
      <c r="C638" s="59">
        <v>34536127.018419638</v>
      </c>
      <c r="D638" s="59">
        <v>35323325.227906063</v>
      </c>
      <c r="E638" s="59">
        <v>35323325.227906063</v>
      </c>
      <c r="F638" s="59">
        <v>35690666.551127069</v>
      </c>
      <c r="G638" s="59">
        <v>35737396.55476965</v>
      </c>
      <c r="H638" s="59">
        <v>36295818.558011115</v>
      </c>
      <c r="I638" s="108"/>
      <c r="J638" s="108"/>
      <c r="K638" s="108"/>
      <c r="L638" s="108"/>
      <c r="M638" s="108"/>
      <c r="N638" s="108"/>
      <c r="O638" s="108"/>
      <c r="P638" s="108"/>
      <c r="Q638" s="108"/>
      <c r="R638" s="108"/>
      <c r="S638" s="108"/>
      <c r="T638" s="108"/>
      <c r="U638" s="108"/>
      <c r="V638" s="108"/>
      <c r="W638" s="108"/>
      <c r="X638" s="108"/>
      <c r="Y638" s="108"/>
      <c r="Z638" s="108"/>
      <c r="AA638" s="108"/>
      <c r="AB638" s="108"/>
      <c r="AC638" s="108"/>
      <c r="AD638" s="108"/>
      <c r="AE638" s="108"/>
      <c r="AF638" s="108"/>
      <c r="AG638" s="108"/>
      <c r="AH638" s="108"/>
      <c r="AI638" s="108"/>
      <c r="AJ638" s="108"/>
      <c r="AK638" s="108"/>
      <c r="AL638" s="108"/>
      <c r="AM638" s="108"/>
      <c r="AN638" s="108"/>
      <c r="AO638" s="108"/>
      <c r="AP638" s="108"/>
      <c r="AQ638" s="108"/>
      <c r="AR638" s="108"/>
      <c r="AS638" s="108"/>
      <c r="AT638" s="108"/>
      <c r="AU638" s="108"/>
      <c r="AV638" s="108"/>
      <c r="AW638" s="108"/>
      <c r="AX638" s="108"/>
      <c r="AY638" s="108"/>
      <c r="AZ638" s="108"/>
      <c r="BA638" s="108"/>
      <c r="BB638" s="108"/>
      <c r="BC638" s="108"/>
      <c r="BD638" s="108"/>
      <c r="BE638" s="108"/>
      <c r="BF638" s="108"/>
      <c r="BG638" s="108"/>
      <c r="BH638" s="108"/>
      <c r="BI638" s="108"/>
      <c r="BJ638" s="108"/>
      <c r="BK638" s="108"/>
      <c r="BL638" s="108"/>
      <c r="BM638" s="108"/>
      <c r="BN638" s="108"/>
      <c r="BO638" s="108"/>
      <c r="BP638" s="108"/>
      <c r="BQ638" s="108"/>
      <c r="BR638" s="108"/>
      <c r="BS638" s="108"/>
      <c r="BT638" s="108"/>
      <c r="BU638" s="108"/>
      <c r="BV638" s="108"/>
      <c r="BW638" s="108"/>
      <c r="BX638" s="108"/>
      <c r="BY638" s="108"/>
      <c r="BZ638" s="108"/>
      <c r="CA638" s="108"/>
      <c r="CB638" s="108"/>
      <c r="CC638" s="108"/>
      <c r="CD638" s="108"/>
    </row>
    <row r="639" spans="1:82">
      <c r="A639" s="47" t="s">
        <v>197</v>
      </c>
      <c r="B639" s="47"/>
      <c r="C639" s="59">
        <v>264198391.72922426</v>
      </c>
      <c r="D639" s="59">
        <v>258256710.99383998</v>
      </c>
      <c r="E639" s="59">
        <v>258256710.99383998</v>
      </c>
      <c r="F639" s="59">
        <v>256690587.51486632</v>
      </c>
      <c r="G639" s="59">
        <v>267314783.2070598</v>
      </c>
      <c r="H639" s="59">
        <v>275763089.28238863</v>
      </c>
      <c r="I639" s="108"/>
      <c r="J639" s="108"/>
      <c r="K639" s="108"/>
      <c r="L639" s="108"/>
      <c r="M639" s="108"/>
      <c r="N639" s="108"/>
      <c r="O639" s="108"/>
      <c r="P639" s="108"/>
      <c r="Q639" s="108"/>
      <c r="R639" s="108"/>
      <c r="S639" s="108"/>
      <c r="T639" s="108"/>
      <c r="U639" s="108"/>
      <c r="V639" s="108"/>
      <c r="W639" s="108"/>
      <c r="X639" s="108"/>
      <c r="Y639" s="108"/>
      <c r="Z639" s="108"/>
      <c r="AA639" s="108"/>
      <c r="AB639" s="108"/>
      <c r="AC639" s="108"/>
      <c r="AD639" s="108"/>
      <c r="AE639" s="108"/>
      <c r="AF639" s="108"/>
      <c r="AG639" s="108"/>
      <c r="AH639" s="108"/>
      <c r="AI639" s="108"/>
      <c r="AJ639" s="108"/>
      <c r="AK639" s="108"/>
      <c r="AL639" s="108"/>
      <c r="AM639" s="108"/>
      <c r="AN639" s="108"/>
      <c r="AO639" s="108"/>
      <c r="AP639" s="108"/>
      <c r="AQ639" s="108"/>
      <c r="AR639" s="108"/>
      <c r="AS639" s="108"/>
      <c r="AT639" s="108"/>
      <c r="AU639" s="108"/>
      <c r="AV639" s="108"/>
      <c r="AW639" s="108"/>
      <c r="AX639" s="108"/>
      <c r="AY639" s="108"/>
      <c r="AZ639" s="108"/>
      <c r="BA639" s="108"/>
      <c r="BB639" s="108"/>
      <c r="BC639" s="108"/>
      <c r="BD639" s="108"/>
      <c r="BE639" s="108"/>
      <c r="BF639" s="108"/>
      <c r="BG639" s="108"/>
      <c r="BH639" s="108"/>
      <c r="BI639" s="108"/>
      <c r="BJ639" s="108"/>
      <c r="BK639" s="108"/>
      <c r="BL639" s="108"/>
      <c r="BM639" s="108"/>
      <c r="BN639" s="108"/>
      <c r="BO639" s="108"/>
      <c r="BP639" s="108"/>
      <c r="BQ639" s="108"/>
      <c r="BR639" s="108"/>
      <c r="BS639" s="108"/>
      <c r="BT639" s="108"/>
      <c r="BU639" s="108"/>
      <c r="BV639" s="108"/>
      <c r="BW639" s="108"/>
      <c r="BX639" s="108"/>
      <c r="BY639" s="108"/>
      <c r="BZ639" s="108"/>
      <c r="CA639" s="108"/>
      <c r="CB639" s="108"/>
      <c r="CC639" s="108"/>
      <c r="CD639" s="108"/>
    </row>
    <row r="640" spans="1:82">
      <c r="A640" s="64"/>
      <c r="B640" s="64"/>
      <c r="C640"/>
      <c r="D640"/>
      <c r="E640"/>
      <c r="F640"/>
      <c r="G640"/>
      <c r="H640"/>
      <c r="I640" s="108"/>
      <c r="J640" s="108"/>
      <c r="K640" s="108"/>
      <c r="L640" s="108"/>
      <c r="M640" s="108"/>
      <c r="N640" s="108"/>
      <c r="O640" s="108"/>
      <c r="P640" s="108"/>
      <c r="Q640" s="108"/>
      <c r="R640" s="108"/>
      <c r="S640" s="108"/>
      <c r="T640" s="108"/>
      <c r="U640" s="108"/>
      <c r="V640" s="108"/>
      <c r="W640" s="108"/>
      <c r="X640" s="108"/>
      <c r="Y640" s="108"/>
      <c r="Z640" s="108"/>
      <c r="AA640" s="108"/>
      <c r="AB640" s="108"/>
      <c r="AC640" s="108"/>
      <c r="AD640" s="108"/>
      <c r="AE640" s="108"/>
      <c r="AF640" s="108"/>
      <c r="AG640" s="108"/>
      <c r="AH640" s="108"/>
      <c r="AI640" s="108"/>
      <c r="AJ640" s="108"/>
      <c r="AK640" s="108"/>
      <c r="AL640" s="108"/>
      <c r="AM640" s="108"/>
      <c r="AN640" s="108"/>
      <c r="AO640" s="108"/>
      <c r="AP640" s="108"/>
      <c r="AQ640" s="108"/>
      <c r="AR640" s="108"/>
      <c r="AS640" s="108"/>
      <c r="AT640" s="108"/>
      <c r="AU640" s="108"/>
      <c r="AV640" s="108"/>
      <c r="AW640" s="108"/>
      <c r="AX640" s="108"/>
      <c r="AY640" s="108"/>
      <c r="AZ640" s="108"/>
      <c r="BA640" s="108"/>
      <c r="BB640" s="108"/>
      <c r="BC640" s="108"/>
      <c r="BD640" s="108"/>
      <c r="BE640" s="108"/>
      <c r="BF640" s="108"/>
      <c r="BG640" s="108"/>
      <c r="BH640" s="108"/>
      <c r="BI640" s="108"/>
      <c r="BJ640" s="108"/>
      <c r="BK640" s="108"/>
      <c r="BL640" s="108"/>
      <c r="BM640" s="108"/>
      <c r="BN640" s="108"/>
      <c r="BO640" s="108"/>
      <c r="BP640" s="108"/>
      <c r="BQ640" s="108"/>
      <c r="BR640" s="108"/>
      <c r="BS640" s="108"/>
      <c r="BT640" s="108"/>
      <c r="BU640" s="108"/>
      <c r="BV640" s="108"/>
      <c r="BW640" s="108"/>
      <c r="BX640" s="108"/>
      <c r="BY640" s="108"/>
      <c r="BZ640" s="108"/>
      <c r="CA640" s="108"/>
      <c r="CB640" s="108"/>
      <c r="CC640" s="108"/>
      <c r="CD640" s="108"/>
    </row>
    <row r="641" spans="1:82">
      <c r="A641" s="342" t="s">
        <v>9</v>
      </c>
      <c r="B641" s="342"/>
      <c r="C641" s="341" t="s">
        <v>421</v>
      </c>
      <c r="D641" s="341" t="s">
        <v>396</v>
      </c>
      <c r="E641" s="341" t="s">
        <v>397</v>
      </c>
      <c r="F641" s="341" t="s">
        <v>360</v>
      </c>
      <c r="G641" s="341" t="s">
        <v>347</v>
      </c>
      <c r="H641" s="341" t="s">
        <v>292</v>
      </c>
      <c r="I641" s="108"/>
      <c r="J641" s="108"/>
      <c r="K641" s="108"/>
      <c r="L641" s="108"/>
      <c r="M641" s="108"/>
      <c r="N641" s="108"/>
      <c r="O641" s="108"/>
      <c r="P641" s="108"/>
      <c r="Q641" s="108"/>
      <c r="R641" s="108"/>
      <c r="S641" s="108"/>
      <c r="T641" s="108"/>
      <c r="U641" s="108"/>
      <c r="V641" s="108"/>
      <c r="W641" s="108"/>
      <c r="X641" s="108"/>
      <c r="Y641" s="108"/>
      <c r="Z641" s="108"/>
      <c r="AA641" s="108"/>
      <c r="AB641" s="108"/>
      <c r="AC641" s="108"/>
      <c r="AD641" s="108"/>
      <c r="AE641" s="108"/>
      <c r="AF641" s="108"/>
      <c r="AG641" s="108"/>
      <c r="AH641" s="108"/>
      <c r="AI641" s="108"/>
      <c r="AJ641" s="108"/>
      <c r="AK641" s="108"/>
      <c r="AL641" s="108"/>
      <c r="AM641" s="108"/>
      <c r="AN641" s="108"/>
      <c r="AO641" s="108"/>
      <c r="AP641" s="108"/>
      <c r="AQ641" s="108"/>
      <c r="AR641" s="108"/>
      <c r="AS641" s="108"/>
      <c r="AT641" s="108"/>
      <c r="AU641" s="108"/>
      <c r="AV641" s="108"/>
      <c r="AW641" s="108"/>
      <c r="AX641" s="108"/>
      <c r="AY641" s="108"/>
      <c r="AZ641" s="108"/>
      <c r="BA641" s="108"/>
      <c r="BB641" s="108"/>
      <c r="BC641" s="108"/>
      <c r="BD641" s="108"/>
      <c r="BE641" s="108"/>
      <c r="BF641" s="108"/>
      <c r="BG641" s="108"/>
      <c r="BH641" s="108"/>
      <c r="BI641" s="108"/>
      <c r="BJ641" s="108"/>
      <c r="BK641" s="108"/>
      <c r="BL641" s="108"/>
      <c r="BM641" s="108"/>
      <c r="BN641" s="108"/>
      <c r="BO641" s="108"/>
      <c r="BP641" s="108"/>
      <c r="BQ641" s="108"/>
      <c r="BR641" s="108"/>
      <c r="BS641" s="108"/>
      <c r="BT641" s="108"/>
      <c r="BU641" s="108"/>
      <c r="BV641" s="108"/>
      <c r="BW641" s="108"/>
      <c r="BX641" s="108"/>
      <c r="BY641" s="108"/>
      <c r="BZ641" s="108"/>
      <c r="CA641" s="108"/>
      <c r="CB641" s="108"/>
      <c r="CC641" s="108"/>
      <c r="CD641" s="108"/>
    </row>
    <row r="642" spans="1:82">
      <c r="A642" s="351" t="s">
        <v>213</v>
      </c>
      <c r="B642" s="343"/>
      <c r="C642" s="344"/>
      <c r="D642" s="344"/>
      <c r="E642" s="344"/>
      <c r="F642" s="344"/>
      <c r="G642" s="344"/>
      <c r="H642" s="344"/>
      <c r="I642" s="108"/>
      <c r="J642" s="108"/>
      <c r="K642" s="108"/>
      <c r="L642" s="108"/>
      <c r="M642" s="108"/>
      <c r="N642" s="108"/>
      <c r="O642" s="108"/>
      <c r="P642" s="108"/>
      <c r="Q642" s="108"/>
      <c r="R642" s="108"/>
      <c r="S642" s="108"/>
      <c r="T642" s="108"/>
      <c r="U642" s="108"/>
      <c r="V642" s="108"/>
      <c r="W642" s="108"/>
      <c r="X642" s="108"/>
      <c r="Y642" s="108"/>
      <c r="Z642" s="108"/>
      <c r="AA642" s="108"/>
      <c r="AB642" s="108"/>
      <c r="AC642" s="108"/>
      <c r="AD642" s="108"/>
      <c r="AE642" s="108"/>
      <c r="AF642" s="108"/>
      <c r="AG642" s="108"/>
      <c r="AH642" s="108"/>
      <c r="AI642" s="108"/>
      <c r="AJ642" s="108"/>
      <c r="AK642" s="108"/>
      <c r="AL642" s="108"/>
      <c r="AM642" s="108"/>
      <c r="AN642" s="108"/>
      <c r="AO642" s="108"/>
      <c r="AP642" s="108"/>
      <c r="AQ642" s="108"/>
      <c r="AR642" s="108"/>
      <c r="AS642" s="108"/>
      <c r="AT642" s="108"/>
      <c r="AU642" s="108"/>
      <c r="AV642" s="108"/>
      <c r="AW642" s="108"/>
      <c r="AX642" s="108"/>
      <c r="AY642" s="108"/>
      <c r="AZ642" s="108"/>
      <c r="BA642" s="108"/>
      <c r="BB642" s="108"/>
      <c r="BC642" s="108"/>
      <c r="BD642" s="108"/>
      <c r="BE642" s="108"/>
      <c r="BF642" s="108"/>
      <c r="BG642" s="108"/>
      <c r="BH642" s="108"/>
      <c r="BI642" s="108"/>
      <c r="BJ642" s="108"/>
      <c r="BK642" s="108"/>
      <c r="BL642" s="108"/>
      <c r="BM642" s="108"/>
      <c r="BN642" s="108"/>
      <c r="BO642" s="108"/>
      <c r="BP642" s="108"/>
      <c r="BQ642" s="108"/>
      <c r="BR642" s="108"/>
      <c r="BS642" s="108"/>
      <c r="BT642" s="108"/>
      <c r="BU642" s="108"/>
      <c r="BV642" s="108"/>
      <c r="BW642" s="108"/>
      <c r="BX642" s="108"/>
      <c r="BY642" s="108"/>
      <c r="BZ642" s="108"/>
      <c r="CA642" s="108"/>
      <c r="CB642" s="108"/>
      <c r="CC642" s="108"/>
      <c r="CD642" s="108"/>
    </row>
    <row r="643" spans="1:82">
      <c r="A643" s="53" t="s">
        <v>32</v>
      </c>
      <c r="B643" s="53"/>
      <c r="C643" s="127">
        <v>1513460.884177044</v>
      </c>
      <c r="D643" s="127">
        <v>6353385.6237656288</v>
      </c>
      <c r="E643" s="127">
        <v>1678389.1350842591</v>
      </c>
      <c r="F643" s="127">
        <v>1490378.4793235951</v>
      </c>
      <c r="G643" s="127">
        <v>1506090.3488658159</v>
      </c>
      <c r="H643" s="127">
        <v>1678527.660491959</v>
      </c>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8"/>
      <c r="AY643" s="108"/>
      <c r="AZ643" s="108"/>
      <c r="BA643" s="108"/>
      <c r="BB643" s="108"/>
      <c r="BC643" s="108"/>
      <c r="BD643" s="108"/>
      <c r="BE643" s="108"/>
      <c r="BF643" s="108"/>
      <c r="BG643" s="108"/>
      <c r="BH643" s="108"/>
      <c r="BI643" s="108"/>
      <c r="BJ643" s="108"/>
      <c r="BK643" s="108"/>
      <c r="BL643" s="108"/>
      <c r="BM643" s="108"/>
      <c r="BN643" s="108"/>
      <c r="BO643" s="108"/>
      <c r="BP643" s="108"/>
      <c r="BQ643" s="108"/>
      <c r="BR643" s="108"/>
      <c r="BS643" s="108"/>
      <c r="BT643" s="108"/>
      <c r="BU643" s="108"/>
      <c r="BV643" s="108"/>
      <c r="BW643" s="108"/>
      <c r="BX643" s="108"/>
      <c r="BY643" s="108"/>
      <c r="BZ643" s="108"/>
      <c r="CA643" s="108"/>
      <c r="CB643" s="108"/>
      <c r="CC643" s="108"/>
      <c r="CD643" s="108"/>
    </row>
    <row r="644" spans="1:82">
      <c r="A644" s="55" t="s">
        <v>33</v>
      </c>
      <c r="B644" s="55"/>
      <c r="C644" s="128">
        <v>-709846.316111002</v>
      </c>
      <c r="D644" s="128">
        <v>-2811860.1783716031</v>
      </c>
      <c r="E644" s="128">
        <v>-703063.67410489405</v>
      </c>
      <c r="F644" s="128">
        <v>-689525.08575565205</v>
      </c>
      <c r="G644" s="128">
        <v>-688402.24638726504</v>
      </c>
      <c r="H644" s="128">
        <v>-730869.172123792</v>
      </c>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8"/>
      <c r="AY644" s="108"/>
      <c r="AZ644" s="108"/>
      <c r="BA644" s="108"/>
      <c r="BB644" s="108"/>
      <c r="BC644" s="108"/>
      <c r="BD644" s="108"/>
      <c r="BE644" s="108"/>
      <c r="BF644" s="108"/>
      <c r="BG644" s="108"/>
      <c r="BH644" s="108"/>
      <c r="BI644" s="108"/>
      <c r="BJ644" s="108"/>
      <c r="BK644" s="108"/>
      <c r="BL644" s="108"/>
      <c r="BM644" s="108"/>
      <c r="BN644" s="108"/>
      <c r="BO644" s="108"/>
      <c r="BP644" s="108"/>
      <c r="BQ644" s="108"/>
      <c r="BR644" s="108"/>
      <c r="BS644" s="108"/>
      <c r="BT644" s="108"/>
      <c r="BU644" s="108"/>
      <c r="BV644" s="108"/>
      <c r="BW644" s="108"/>
      <c r="BX644" s="108"/>
      <c r="BY644" s="108"/>
      <c r="BZ644" s="108"/>
      <c r="CA644" s="108"/>
      <c r="CB644" s="108"/>
      <c r="CC644" s="108"/>
      <c r="CD644" s="108"/>
    </row>
    <row r="645" spans="1:82">
      <c r="A645" s="53" t="s">
        <v>34</v>
      </c>
      <c r="B645" s="53"/>
      <c r="C645" s="127">
        <v>803614.56806604203</v>
      </c>
      <c r="D645" s="127">
        <v>3541525.4453940261</v>
      </c>
      <c r="E645" s="127">
        <v>975325.46097936505</v>
      </c>
      <c r="F645" s="127">
        <v>800853.39356794301</v>
      </c>
      <c r="G645" s="127">
        <v>817688.10247855098</v>
      </c>
      <c r="H645" s="127">
        <v>947658.48836816696</v>
      </c>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8"/>
      <c r="AY645" s="108"/>
      <c r="AZ645" s="108"/>
      <c r="BA645" s="108"/>
      <c r="BB645" s="108"/>
      <c r="BC645" s="108"/>
      <c r="BD645" s="108"/>
      <c r="BE645" s="108"/>
      <c r="BF645" s="108"/>
      <c r="BG645" s="108"/>
      <c r="BH645" s="108"/>
      <c r="BI645" s="108"/>
      <c r="BJ645" s="108"/>
      <c r="BK645" s="108"/>
      <c r="BL645" s="108"/>
      <c r="BM645" s="108"/>
      <c r="BN645" s="108"/>
      <c r="BO645" s="108"/>
      <c r="BP645" s="108"/>
      <c r="BQ645" s="108"/>
      <c r="BR645" s="108"/>
      <c r="BS645" s="108"/>
      <c r="BT645" s="108"/>
      <c r="BU645" s="108"/>
      <c r="BV645" s="108"/>
      <c r="BW645" s="108"/>
      <c r="BX645" s="108"/>
      <c r="BY645" s="108"/>
      <c r="BZ645" s="108"/>
      <c r="CA645" s="108"/>
      <c r="CB645" s="108"/>
      <c r="CC645" s="108"/>
      <c r="CD645" s="108"/>
    </row>
    <row r="646" spans="1:82">
      <c r="A646" s="47" t="s">
        <v>152</v>
      </c>
      <c r="B646" s="47"/>
      <c r="C646" s="128">
        <v>-111962.140920911</v>
      </c>
      <c r="D646" s="128">
        <v>-444516.45748329803</v>
      </c>
      <c r="E646" s="128">
        <v>-81070.795621344005</v>
      </c>
      <c r="F646" s="128">
        <v>-196715.46317612799</v>
      </c>
      <c r="G646" s="128">
        <v>-108420.657216733</v>
      </c>
      <c r="H646" s="128">
        <v>-58309.541469092997</v>
      </c>
      <c r="I646" s="108"/>
      <c r="J646" s="108"/>
      <c r="K646" s="108"/>
      <c r="L646" s="108"/>
      <c r="M646" s="108"/>
      <c r="N646" s="108"/>
      <c r="O646" s="108"/>
      <c r="P646" s="108"/>
      <c r="Q646" s="108"/>
      <c r="R646" s="108"/>
      <c r="S646" s="108"/>
      <c r="T646" s="108"/>
      <c r="U646" s="108"/>
      <c r="V646" s="108"/>
      <c r="W646" s="108"/>
      <c r="X646" s="108"/>
      <c r="Y646" s="108"/>
      <c r="Z646" s="108"/>
      <c r="AA646" s="108"/>
      <c r="AB646" s="108"/>
      <c r="AC646" s="108"/>
      <c r="AD646" s="108"/>
      <c r="AE646" s="108"/>
      <c r="AF646" s="108"/>
      <c r="AG646" s="108"/>
      <c r="AH646" s="108"/>
      <c r="AI646" s="108"/>
      <c r="AJ646" s="108"/>
      <c r="AK646" s="108"/>
      <c r="AL646" s="108"/>
      <c r="AM646" s="108"/>
      <c r="AN646" s="108"/>
      <c r="AO646" s="108"/>
      <c r="AP646" s="108"/>
      <c r="AQ646" s="108"/>
      <c r="AR646" s="108"/>
      <c r="AS646" s="108"/>
      <c r="AT646" s="108"/>
      <c r="AU646" s="108"/>
      <c r="AV646" s="108"/>
      <c r="AW646" s="108"/>
      <c r="AX646" s="108"/>
      <c r="AY646" s="108"/>
      <c r="AZ646" s="108"/>
      <c r="BA646" s="108"/>
      <c r="BB646" s="108"/>
      <c r="BC646" s="108"/>
      <c r="BD646" s="108"/>
      <c r="BE646" s="108"/>
      <c r="BF646" s="108"/>
      <c r="BG646" s="108"/>
      <c r="BH646" s="108"/>
      <c r="BI646" s="108"/>
      <c r="BJ646" s="108"/>
      <c r="BK646" s="108"/>
      <c r="BL646" s="108"/>
      <c r="BM646" s="108"/>
      <c r="BN646" s="108"/>
      <c r="BO646" s="108"/>
      <c r="BP646" s="108"/>
      <c r="BQ646" s="108"/>
      <c r="BR646" s="108"/>
      <c r="BS646" s="108"/>
      <c r="BT646" s="108"/>
      <c r="BU646" s="108"/>
      <c r="BV646" s="108"/>
      <c r="BW646" s="108"/>
      <c r="BX646" s="108"/>
      <c r="BY646" s="108"/>
      <c r="BZ646" s="108"/>
      <c r="CA646" s="108"/>
      <c r="CB646" s="108"/>
      <c r="CC646" s="108"/>
      <c r="CD646" s="108"/>
    </row>
    <row r="647" spans="1:82">
      <c r="A647" s="66" t="s">
        <v>36</v>
      </c>
      <c r="B647" s="66"/>
      <c r="C647" s="127">
        <v>691652.42714513105</v>
      </c>
      <c r="D647" s="127">
        <v>3097008.987910728</v>
      </c>
      <c r="E647" s="127">
        <v>894254.66535802104</v>
      </c>
      <c r="F647" s="127">
        <v>604137.93039181503</v>
      </c>
      <c r="G647" s="127">
        <v>709267.44526181801</v>
      </c>
      <c r="H647" s="127">
        <v>889348.94689907401</v>
      </c>
      <c r="I647" s="108"/>
      <c r="J647" s="108"/>
      <c r="K647" s="108"/>
      <c r="L647" s="108"/>
      <c r="M647" s="108"/>
      <c r="N647" s="108"/>
      <c r="O647" s="108"/>
      <c r="P647" s="108"/>
      <c r="Q647" s="108"/>
      <c r="R647" s="108"/>
      <c r="S647" s="108"/>
      <c r="T647" s="108"/>
      <c r="U647" s="108"/>
      <c r="V647" s="108"/>
      <c r="W647" s="108"/>
      <c r="X647" s="108"/>
      <c r="Y647" s="108"/>
      <c r="Z647" s="108"/>
      <c r="AA647" s="108"/>
      <c r="AB647" s="108"/>
      <c r="AC647" s="108"/>
      <c r="AD647" s="108"/>
      <c r="AE647" s="108"/>
      <c r="AF647" s="108"/>
      <c r="AG647" s="108"/>
      <c r="AH647" s="108"/>
      <c r="AI647" s="108"/>
      <c r="AJ647" s="108"/>
      <c r="AK647" s="108"/>
      <c r="AL647" s="108"/>
      <c r="AM647" s="108"/>
      <c r="AN647" s="108"/>
      <c r="AO647" s="108"/>
      <c r="AP647" s="108"/>
      <c r="AQ647" s="108"/>
      <c r="AR647" s="108"/>
      <c r="AS647" s="108"/>
      <c r="AT647" s="108"/>
      <c r="AU647" s="108"/>
      <c r="AV647" s="108"/>
      <c r="AW647" s="108"/>
      <c r="AX647" s="108"/>
      <c r="AY647" s="108"/>
      <c r="AZ647" s="108"/>
      <c r="BA647" s="108"/>
      <c r="BB647" s="108"/>
      <c r="BC647" s="108"/>
      <c r="BD647" s="108"/>
      <c r="BE647" s="108"/>
      <c r="BF647" s="108"/>
      <c r="BG647" s="108"/>
      <c r="BH647" s="108"/>
      <c r="BI647" s="108"/>
      <c r="BJ647" s="108"/>
      <c r="BK647" s="108"/>
      <c r="BL647" s="108"/>
      <c r="BM647" s="108"/>
      <c r="BN647" s="108"/>
      <c r="BO647" s="108"/>
      <c r="BP647" s="108"/>
      <c r="BQ647" s="108"/>
      <c r="BR647" s="108"/>
      <c r="BS647" s="108"/>
      <c r="BT647" s="108"/>
      <c r="BU647" s="108"/>
      <c r="BV647" s="108"/>
      <c r="BW647" s="108"/>
      <c r="BX647" s="108"/>
      <c r="BY647" s="108"/>
      <c r="BZ647" s="108"/>
      <c r="CA647" s="108"/>
      <c r="CB647" s="108"/>
      <c r="CC647" s="108"/>
      <c r="CD647" s="108"/>
    </row>
    <row r="648" spans="1:82">
      <c r="A648" s="55" t="s">
        <v>81</v>
      </c>
      <c r="B648" s="55"/>
      <c r="C648" s="63">
        <v>1474.9290933</v>
      </c>
      <c r="D648" s="63">
        <v>5660.7758663109998</v>
      </c>
      <c r="E648" s="63">
        <v>1361.9847110329999</v>
      </c>
      <c r="F648" s="63">
        <v>1905.293536313</v>
      </c>
      <c r="G648" s="63">
        <v>916.69679724900004</v>
      </c>
      <c r="H648" s="63">
        <v>1476.800821716</v>
      </c>
      <c r="I648" s="108"/>
      <c r="J648" s="108"/>
      <c r="K648" s="108"/>
      <c r="L648" s="108"/>
      <c r="M648" s="108"/>
      <c r="N648" s="108"/>
      <c r="O648" s="108"/>
      <c r="P648" s="108"/>
      <c r="Q648" s="108"/>
      <c r="R648" s="108"/>
      <c r="S648" s="108"/>
      <c r="T648" s="108"/>
      <c r="U648" s="108"/>
      <c r="V648" s="108"/>
      <c r="W648" s="108"/>
      <c r="X648" s="108"/>
      <c r="Y648" s="108"/>
      <c r="Z648" s="108"/>
      <c r="AA648" s="108"/>
      <c r="AB648" s="108"/>
      <c r="AC648" s="108"/>
      <c r="AD648" s="108"/>
      <c r="AE648" s="108"/>
      <c r="AF648" s="108"/>
      <c r="AG648" s="108"/>
      <c r="AH648" s="108"/>
      <c r="AI648" s="108"/>
      <c r="AJ648" s="108"/>
      <c r="AK648" s="108"/>
      <c r="AL648" s="108"/>
      <c r="AM648" s="108"/>
      <c r="AN648" s="108"/>
      <c r="AO648" s="108"/>
      <c r="AP648" s="108"/>
      <c r="AQ648" s="108"/>
      <c r="AR648" s="108"/>
      <c r="AS648" s="108"/>
      <c r="AT648" s="108"/>
      <c r="AU648" s="108"/>
      <c r="AV648" s="108"/>
      <c r="AW648" s="108"/>
      <c r="AX648" s="108"/>
      <c r="AY648" s="108"/>
      <c r="AZ648" s="108"/>
      <c r="BA648" s="108"/>
      <c r="BB648" s="108"/>
      <c r="BC648" s="108"/>
      <c r="BD648" s="108"/>
      <c r="BE648" s="108"/>
      <c r="BF648" s="108"/>
      <c r="BG648" s="108"/>
      <c r="BH648" s="108"/>
      <c r="BI648" s="108"/>
      <c r="BJ648" s="108"/>
      <c r="BK648" s="108"/>
      <c r="BL648" s="108"/>
      <c r="BM648" s="108"/>
      <c r="BN648" s="108"/>
      <c r="BO648" s="108"/>
      <c r="BP648" s="108"/>
      <c r="BQ648" s="108"/>
      <c r="BR648" s="108"/>
      <c r="BS648" s="108"/>
      <c r="BT648" s="108"/>
      <c r="BU648" s="108"/>
      <c r="BV648" s="108"/>
      <c r="BW648" s="108"/>
      <c r="BX648" s="108"/>
      <c r="BY648" s="108"/>
      <c r="BZ648" s="108"/>
      <c r="CA648" s="108"/>
      <c r="CB648" s="108"/>
      <c r="CC648" s="108"/>
      <c r="CD648" s="108"/>
    </row>
    <row r="649" spans="1:82">
      <c r="A649" s="55" t="s">
        <v>37</v>
      </c>
      <c r="B649" s="55"/>
      <c r="C649" s="63">
        <v>-2.6448100000000001</v>
      </c>
      <c r="D649" s="63">
        <v>896.18368999999996</v>
      </c>
      <c r="E649" s="63">
        <v>900.36006999999995</v>
      </c>
      <c r="F649" s="63">
        <v>-0.93164999999999998</v>
      </c>
      <c r="G649" s="63">
        <v>0.60868</v>
      </c>
      <c r="H649" s="63">
        <v>-3.8534099999999998</v>
      </c>
      <c r="I649" s="108"/>
      <c r="J649" s="108"/>
      <c r="K649" s="108"/>
      <c r="L649" s="108"/>
      <c r="M649" s="108"/>
      <c r="N649" s="108"/>
      <c r="O649" s="108"/>
      <c r="P649" s="108"/>
      <c r="Q649" s="108"/>
      <c r="R649" s="108"/>
      <c r="S649" s="108"/>
      <c r="T649" s="108"/>
      <c r="U649" s="108"/>
      <c r="V649" s="108"/>
      <c r="W649" s="108"/>
      <c r="X649" s="108"/>
      <c r="Y649" s="108"/>
      <c r="Z649" s="108"/>
      <c r="AA649" s="108"/>
      <c r="AB649" s="108"/>
      <c r="AC649" s="108"/>
      <c r="AD649" s="108"/>
      <c r="AE649" s="108"/>
      <c r="AF649" s="108"/>
      <c r="AG649" s="108"/>
      <c r="AH649" s="108"/>
      <c r="AI649" s="108"/>
      <c r="AJ649" s="108"/>
      <c r="AK649" s="108"/>
      <c r="AL649" s="108"/>
      <c r="AM649" s="108"/>
      <c r="AN649" s="108"/>
      <c r="AO649" s="108"/>
      <c r="AP649" s="108"/>
      <c r="AQ649" s="108"/>
      <c r="AR649" s="108"/>
      <c r="AS649" s="108"/>
      <c r="AT649" s="108"/>
      <c r="AU649" s="108"/>
      <c r="AV649" s="108"/>
      <c r="AW649" s="108"/>
      <c r="AX649" s="108"/>
      <c r="AY649" s="108"/>
      <c r="AZ649" s="108"/>
      <c r="BA649" s="108"/>
      <c r="BB649" s="108"/>
      <c r="BC649" s="108"/>
      <c r="BD649" s="108"/>
      <c r="BE649" s="108"/>
      <c r="BF649" s="108"/>
      <c r="BG649" s="108"/>
      <c r="BH649" s="108"/>
      <c r="BI649" s="108"/>
      <c r="BJ649" s="108"/>
      <c r="BK649" s="108"/>
      <c r="BL649" s="108"/>
      <c r="BM649" s="108"/>
      <c r="BN649" s="108"/>
      <c r="BO649" s="108"/>
      <c r="BP649" s="108"/>
      <c r="BQ649" s="108"/>
      <c r="BR649" s="108"/>
      <c r="BS649" s="108"/>
      <c r="BT649" s="108"/>
      <c r="BU649" s="108"/>
      <c r="BV649" s="108"/>
      <c r="BW649" s="108"/>
      <c r="BX649" s="108"/>
      <c r="BY649" s="108"/>
      <c r="BZ649" s="108"/>
      <c r="CA649" s="108"/>
      <c r="CB649" s="108"/>
      <c r="CC649" s="108"/>
      <c r="CD649" s="108"/>
    </row>
    <row r="650" spans="1:82">
      <c r="A650" s="53" t="s">
        <v>38</v>
      </c>
      <c r="B650" s="53"/>
      <c r="C650" s="127">
        <v>693124.71142843098</v>
      </c>
      <c r="D650" s="127">
        <v>3103565.9474670389</v>
      </c>
      <c r="E650" s="127">
        <v>896517.01013905404</v>
      </c>
      <c r="F650" s="127">
        <v>606042.29227812798</v>
      </c>
      <c r="G650" s="127">
        <v>710184.75073906698</v>
      </c>
      <c r="H650" s="127">
        <v>890821.89431079</v>
      </c>
      <c r="I650" s="108"/>
      <c r="J650" s="108"/>
      <c r="K650" s="108"/>
      <c r="L650" s="108"/>
      <c r="M650" s="108"/>
      <c r="N650" s="108"/>
      <c r="O650" s="108"/>
      <c r="P650" s="108"/>
      <c r="Q650" s="108"/>
      <c r="R650" s="108"/>
      <c r="S650" s="108"/>
      <c r="T650" s="108"/>
      <c r="U650" s="108"/>
      <c r="V650" s="108"/>
      <c r="W650" s="108"/>
      <c r="X650" s="108"/>
      <c r="Y650" s="108"/>
      <c r="Z650" s="108"/>
      <c r="AA650" s="108"/>
      <c r="AB650" s="108"/>
      <c r="AC650" s="108"/>
      <c r="AD650" s="108"/>
      <c r="AE650" s="108"/>
      <c r="AF650" s="108"/>
      <c r="AG650" s="108"/>
      <c r="AH650" s="108"/>
      <c r="AI650" s="108"/>
      <c r="AJ650" s="108"/>
      <c r="AK650" s="108"/>
      <c r="AL650" s="108"/>
      <c r="AM650" s="108"/>
      <c r="AN650" s="108"/>
      <c r="AO650" s="108"/>
      <c r="AP650" s="108"/>
      <c r="AQ650" s="108"/>
      <c r="AR650" s="108"/>
      <c r="AS650" s="108"/>
      <c r="AT650" s="108"/>
      <c r="AU650" s="108"/>
      <c r="AV650" s="108"/>
      <c r="AW650" s="108"/>
      <c r="AX650" s="108"/>
      <c r="AY650" s="108"/>
      <c r="AZ650" s="108"/>
      <c r="BA650" s="108"/>
      <c r="BB650" s="108"/>
      <c r="BC650" s="108"/>
      <c r="BD650" s="108"/>
      <c r="BE650" s="108"/>
      <c r="BF650" s="108"/>
      <c r="BG650" s="108"/>
      <c r="BH650" s="108"/>
      <c r="BI650" s="108"/>
      <c r="BJ650" s="108"/>
      <c r="BK650" s="108"/>
      <c r="BL650" s="108"/>
      <c r="BM650" s="108"/>
      <c r="BN650" s="108"/>
      <c r="BO650" s="108"/>
      <c r="BP650" s="108"/>
      <c r="BQ650" s="108"/>
      <c r="BR650" s="108"/>
      <c r="BS650" s="108"/>
      <c r="BT650" s="108"/>
      <c r="BU650" s="108"/>
      <c r="BV650" s="108"/>
      <c r="BW650" s="108"/>
      <c r="BX650" s="108"/>
      <c r="BY650" s="108"/>
      <c r="BZ650" s="108"/>
      <c r="CA650" s="108"/>
      <c r="CB650" s="108"/>
      <c r="CC650" s="108"/>
      <c r="CD650" s="108"/>
    </row>
    <row r="651" spans="1:82">
      <c r="A651" s="57"/>
      <c r="B651" s="57"/>
      <c r="C651" s="127"/>
      <c r="D651" s="127"/>
      <c r="E651" s="127"/>
      <c r="F651" s="127"/>
      <c r="G651" s="127"/>
      <c r="H651" s="127"/>
      <c r="I651" s="108"/>
      <c r="J651" s="108"/>
      <c r="K651" s="108"/>
      <c r="L651" s="108"/>
      <c r="M651" s="108"/>
      <c r="N651" s="108"/>
      <c r="O651" s="108"/>
      <c r="P651" s="108"/>
      <c r="Q651" s="108"/>
      <c r="R651" s="108"/>
      <c r="S651" s="108"/>
      <c r="T651" s="108"/>
      <c r="U651" s="108"/>
      <c r="V651" s="108"/>
      <c r="W651" s="108"/>
      <c r="X651" s="108"/>
      <c r="Y651" s="108"/>
      <c r="Z651" s="108"/>
      <c r="AA651" s="108"/>
      <c r="AB651" s="108"/>
      <c r="AC651" s="108"/>
      <c r="AD651" s="108"/>
      <c r="AE651" s="108"/>
      <c r="AF651" s="108"/>
      <c r="AG651" s="108"/>
      <c r="AH651" s="108"/>
      <c r="AI651" s="108"/>
      <c r="AJ651" s="108"/>
      <c r="AK651" s="108"/>
      <c r="AL651" s="108"/>
      <c r="AM651" s="108"/>
      <c r="AN651" s="108"/>
      <c r="AO651" s="108"/>
      <c r="AP651" s="108"/>
      <c r="AQ651" s="108"/>
      <c r="AR651" s="108"/>
      <c r="AS651" s="108"/>
      <c r="AT651" s="108"/>
      <c r="AU651" s="108"/>
      <c r="AV651" s="108"/>
      <c r="AW651" s="108"/>
      <c r="AX651" s="108"/>
      <c r="AY651" s="108"/>
      <c r="AZ651" s="108"/>
      <c r="BA651" s="108"/>
      <c r="BB651" s="108"/>
      <c r="BC651" s="108"/>
      <c r="BD651" s="108"/>
      <c r="BE651" s="108"/>
      <c r="BF651" s="108"/>
      <c r="BG651" s="108"/>
      <c r="BH651" s="108"/>
      <c r="BI651" s="108"/>
      <c r="BJ651" s="108"/>
      <c r="BK651" s="108"/>
      <c r="BL651" s="108"/>
      <c r="BM651" s="108"/>
      <c r="BN651" s="108"/>
      <c r="BO651" s="108"/>
      <c r="BP651" s="108"/>
      <c r="BQ651" s="108"/>
      <c r="BR651" s="108"/>
      <c r="BS651" s="108"/>
      <c r="BT651" s="108"/>
      <c r="BU651" s="108"/>
      <c r="BV651" s="108"/>
      <c r="BW651" s="108"/>
      <c r="BX651" s="108"/>
      <c r="BY651" s="108"/>
      <c r="BZ651" s="108"/>
      <c r="CA651" s="108"/>
      <c r="CB651" s="108"/>
      <c r="CC651" s="108"/>
      <c r="CD651" s="108"/>
    </row>
    <row r="652" spans="1:82">
      <c r="A652" s="337" t="s">
        <v>193</v>
      </c>
      <c r="B652" s="338"/>
      <c r="C652" s="340">
        <v>0.46902191099374624</v>
      </c>
      <c r="D652" s="340">
        <v>0.44257665831796683</v>
      </c>
      <c r="E652" s="340">
        <v>0.41889193596906749</v>
      </c>
      <c r="F652" s="340">
        <v>0.4626509945772912</v>
      </c>
      <c r="G652" s="340">
        <v>0.45707898394387614</v>
      </c>
      <c r="H652" s="340">
        <v>0.43542277516569605</v>
      </c>
      <c r="I652" s="108"/>
      <c r="J652" s="108"/>
      <c r="K652" s="108"/>
      <c r="L652" s="108"/>
      <c r="M652" s="108"/>
      <c r="N652" s="108"/>
      <c r="O652" s="108"/>
      <c r="P652" s="108"/>
      <c r="Q652" s="108"/>
      <c r="R652" s="108"/>
      <c r="S652" s="108"/>
      <c r="T652" s="108"/>
      <c r="U652" s="108"/>
      <c r="V652" s="108"/>
      <c r="W652" s="108"/>
      <c r="X652" s="108"/>
      <c r="Y652" s="108"/>
      <c r="Z652" s="108"/>
      <c r="AA652" s="108"/>
      <c r="AB652" s="108"/>
      <c r="AC652" s="108"/>
      <c r="AD652" s="108"/>
      <c r="AE652" s="108"/>
      <c r="AF652" s="108"/>
      <c r="AG652" s="108"/>
      <c r="AH652" s="108"/>
      <c r="AI652" s="108"/>
      <c r="AJ652" s="108"/>
      <c r="AK652" s="108"/>
      <c r="AL652" s="108"/>
      <c r="AM652" s="108"/>
      <c r="AN652" s="108"/>
      <c r="AO652" s="108"/>
      <c r="AP652" s="108"/>
      <c r="AQ652" s="108"/>
      <c r="AR652" s="108"/>
      <c r="AS652" s="108"/>
      <c r="AT652" s="108"/>
      <c r="AU652" s="108"/>
      <c r="AV652" s="108"/>
      <c r="AW652" s="108"/>
      <c r="AX652" s="108"/>
      <c r="AY652" s="108"/>
      <c r="AZ652" s="108"/>
      <c r="BA652" s="108"/>
      <c r="BB652" s="108"/>
      <c r="BC652" s="108"/>
      <c r="BD652" s="108"/>
      <c r="BE652" s="108"/>
      <c r="BF652" s="108"/>
      <c r="BG652" s="108"/>
      <c r="BH652" s="108"/>
      <c r="BI652" s="108"/>
      <c r="BJ652" s="108"/>
      <c r="BK652" s="108"/>
      <c r="BL652" s="108"/>
      <c r="BM652" s="108"/>
      <c r="BN652" s="108"/>
      <c r="BO652" s="108"/>
      <c r="BP652" s="108"/>
      <c r="BQ652" s="108"/>
      <c r="BR652" s="108"/>
      <c r="BS652" s="108"/>
      <c r="BT652" s="108"/>
      <c r="BU652" s="108"/>
      <c r="BV652" s="108"/>
      <c r="BW652" s="108"/>
      <c r="BX652" s="108"/>
      <c r="BY652" s="108"/>
      <c r="BZ652" s="108"/>
      <c r="CA652" s="108"/>
      <c r="CB652" s="108"/>
      <c r="CC652" s="108"/>
      <c r="CD652" s="108"/>
    </row>
    <row r="653" spans="1:82">
      <c r="A653" s="47" t="s">
        <v>221</v>
      </c>
      <c r="B653" s="47"/>
      <c r="C653" s="58">
        <v>206449108.37790269</v>
      </c>
      <c r="D653" s="58">
        <v>198448404.79903999</v>
      </c>
      <c r="E653" s="58">
        <v>198056878.66234145</v>
      </c>
      <c r="F653" s="58">
        <v>193948480.99070892</v>
      </c>
      <c r="G653" s="58">
        <v>197166183.0596517</v>
      </c>
      <c r="H653" s="58">
        <v>204622076.48345789</v>
      </c>
      <c r="I653" s="65"/>
      <c r="BW653" s="108"/>
      <c r="BX653" s="108"/>
      <c r="BY653" s="108"/>
      <c r="BZ653" s="108"/>
      <c r="CA653" s="108"/>
      <c r="CB653" s="108"/>
      <c r="CC653" s="108"/>
      <c r="CD653" s="108"/>
    </row>
    <row r="654" spans="1:82">
      <c r="A654" s="47" t="s">
        <v>198</v>
      </c>
      <c r="B654" s="47"/>
      <c r="C654" s="58">
        <v>203674538.0653533</v>
      </c>
      <c r="D654" s="58">
        <v>201009336.62700641</v>
      </c>
      <c r="E654" s="58">
        <v>197079865.63191223</v>
      </c>
      <c r="F654" s="58">
        <v>195714320.54465821</v>
      </c>
      <c r="G654" s="58">
        <v>203161513.97982052</v>
      </c>
      <c r="H654" s="58">
        <v>208081646.35163468</v>
      </c>
    </row>
    <row r="655" spans="1:82">
      <c r="A655" s="47" t="s">
        <v>195</v>
      </c>
      <c r="B655" s="47"/>
      <c r="C655" s="58">
        <v>235566807.64674696</v>
      </c>
      <c r="D655" s="58">
        <v>226367289.34744719</v>
      </c>
      <c r="E655" s="58">
        <v>232738196.04941273</v>
      </c>
      <c r="F655" s="58">
        <v>223573183.93762794</v>
      </c>
      <c r="G655" s="58">
        <v>219178482.8922129</v>
      </c>
      <c r="H655" s="58">
        <v>229979294.51053524</v>
      </c>
    </row>
    <row r="656" spans="1:82">
      <c r="A656" s="47" t="s">
        <v>196</v>
      </c>
      <c r="B656" s="47"/>
      <c r="C656" s="67">
        <v>21.988441360302108</v>
      </c>
      <c r="D656" s="67">
        <v>22.114233518971098</v>
      </c>
      <c r="E656" s="67">
        <v>16.454419398838795</v>
      </c>
      <c r="F656" s="67">
        <v>40.20465597585094</v>
      </c>
      <c r="G656" s="67">
        <v>21.346692115613223</v>
      </c>
      <c r="H656" s="67">
        <v>11.208973495058455</v>
      </c>
    </row>
    <row r="657" spans="1:8">
      <c r="A657" s="47" t="s">
        <v>101</v>
      </c>
      <c r="B657" s="47"/>
      <c r="C657" s="59">
        <v>18022765.82241701</v>
      </c>
      <c r="D657" s="59">
        <v>17367231.07300549</v>
      </c>
      <c r="E657" s="59">
        <v>17367231.07300549</v>
      </c>
      <c r="F657" s="59">
        <v>17585427.300480608</v>
      </c>
      <c r="G657" s="59">
        <v>17856390.105713982</v>
      </c>
      <c r="H657" s="59">
        <v>18179795.078931548</v>
      </c>
    </row>
    <row r="658" spans="1:8">
      <c r="A658" s="47" t="s">
        <v>197</v>
      </c>
      <c r="B658" s="47"/>
      <c r="C658" s="59">
        <v>144533845.24221498</v>
      </c>
      <c r="D658" s="59">
        <v>143126033.97059271</v>
      </c>
      <c r="E658" s="59">
        <v>143126033.97059271</v>
      </c>
      <c r="F658" s="59">
        <v>144656016.16893855</v>
      </c>
      <c r="G658" s="59">
        <v>143343280.00650093</v>
      </c>
      <c r="H658" s="59">
        <v>152148660.89759311</v>
      </c>
    </row>
    <row r="659" spans="1:8">
      <c r="A659" s="64"/>
      <c r="B659" s="64"/>
      <c r="C659"/>
      <c r="D659"/>
      <c r="E659"/>
      <c r="F659"/>
      <c r="G659"/>
      <c r="H659"/>
    </row>
    <row r="660" spans="1:8">
      <c r="A660" s="342" t="s">
        <v>9</v>
      </c>
      <c r="B660" s="342"/>
      <c r="C660" s="341" t="s">
        <v>421</v>
      </c>
      <c r="D660" s="341" t="s">
        <v>396</v>
      </c>
      <c r="E660" s="341" t="s">
        <v>397</v>
      </c>
      <c r="F660" s="341" t="s">
        <v>360</v>
      </c>
      <c r="G660" s="341" t="s">
        <v>347</v>
      </c>
      <c r="H660" s="341" t="s">
        <v>292</v>
      </c>
    </row>
    <row r="661" spans="1:8">
      <c r="A661" s="351" t="s">
        <v>214</v>
      </c>
      <c r="B661" s="343"/>
      <c r="C661" s="344"/>
      <c r="D661" s="344"/>
      <c r="E661" s="344"/>
      <c r="F661" s="344"/>
      <c r="G661" s="344"/>
      <c r="H661" s="344"/>
    </row>
    <row r="662" spans="1:8">
      <c r="A662" s="53" t="s">
        <v>32</v>
      </c>
      <c r="B662" s="53"/>
      <c r="C662" s="130">
        <v>2884235.4526908481</v>
      </c>
      <c r="D662" s="130">
        <v>9468784.9363819286</v>
      </c>
      <c r="E662" s="130">
        <v>2069290.843801185</v>
      </c>
      <c r="F662" s="130">
        <v>2194168.6639917502</v>
      </c>
      <c r="G662" s="130">
        <v>2391605.4806833928</v>
      </c>
      <c r="H662" s="130">
        <v>2813719.9479056001</v>
      </c>
    </row>
    <row r="663" spans="1:8">
      <c r="A663" s="54" t="s">
        <v>103</v>
      </c>
      <c r="B663" s="54"/>
      <c r="C663" s="131">
        <v>1626741</v>
      </c>
      <c r="D663" s="131">
        <v>5417971.5298713529</v>
      </c>
      <c r="E663" s="131">
        <v>1159889.336797639</v>
      </c>
      <c r="F663" s="131">
        <v>1221584.4902414824</v>
      </c>
      <c r="G663" s="131">
        <v>1409744.1861610392</v>
      </c>
      <c r="H663" s="131">
        <v>1626753.5166711926</v>
      </c>
    </row>
    <row r="664" spans="1:8">
      <c r="A664" s="54" t="s">
        <v>104</v>
      </c>
      <c r="B664" s="54"/>
      <c r="C664" s="131">
        <v>1257495</v>
      </c>
      <c r="D664" s="131">
        <v>4050795.3815276297</v>
      </c>
      <c r="E664" s="131">
        <v>909394.66651111608</v>
      </c>
      <c r="F664" s="131">
        <v>972577.86197316961</v>
      </c>
      <c r="G664" s="131">
        <v>981855.43729437585</v>
      </c>
      <c r="H664" s="131">
        <v>1186967.4157489683</v>
      </c>
    </row>
    <row r="665" spans="1:8">
      <c r="A665" s="55" t="s">
        <v>33</v>
      </c>
      <c r="B665" s="55"/>
      <c r="C665" s="128">
        <v>-1636009.5846941569</v>
      </c>
      <c r="D665" s="128">
        <v>-6073584.5003146073</v>
      </c>
      <c r="E665" s="128">
        <v>-1674677.428461611</v>
      </c>
      <c r="F665" s="128">
        <v>-1369885.9439994381</v>
      </c>
      <c r="G665" s="128">
        <v>-1330834.0159638149</v>
      </c>
      <c r="H665" s="128">
        <v>-1698187.111889743</v>
      </c>
    </row>
    <row r="666" spans="1:8">
      <c r="A666" s="53" t="s">
        <v>34</v>
      </c>
      <c r="B666" s="53"/>
      <c r="C666" s="127">
        <v>1248225.867996691</v>
      </c>
      <c r="D666" s="127">
        <v>3395200.4360673209</v>
      </c>
      <c r="E666" s="127">
        <v>394613.41533957398</v>
      </c>
      <c r="F666" s="127">
        <v>824282.71999231202</v>
      </c>
      <c r="G666" s="127">
        <v>1060771.4647195779</v>
      </c>
      <c r="H666" s="127">
        <v>1115532.8360158571</v>
      </c>
    </row>
    <row r="667" spans="1:8">
      <c r="A667" s="47" t="s">
        <v>152</v>
      </c>
      <c r="B667" s="47"/>
      <c r="C667" s="128">
        <v>603.85398015099997</v>
      </c>
      <c r="D667" s="128">
        <v>-7598.7969702990003</v>
      </c>
      <c r="E667" s="128">
        <v>-2218.1872047070001</v>
      </c>
      <c r="F667" s="128">
        <v>4183.3885409900004</v>
      </c>
      <c r="G667" s="128">
        <v>-3299.675533399</v>
      </c>
      <c r="H667" s="128">
        <v>-6264.3227731830002</v>
      </c>
    </row>
    <row r="668" spans="1:8">
      <c r="A668" s="53" t="s">
        <v>36</v>
      </c>
      <c r="B668" s="53"/>
      <c r="C668" s="127">
        <v>1248829.721976842</v>
      </c>
      <c r="D668" s="127">
        <v>3387601.6390970219</v>
      </c>
      <c r="E668" s="127">
        <v>392395.22813486698</v>
      </c>
      <c r="F668" s="127">
        <v>828466.10853330197</v>
      </c>
      <c r="G668" s="127">
        <v>1057471.7891861789</v>
      </c>
      <c r="H668" s="127">
        <v>1109268.5132426741</v>
      </c>
    </row>
    <row r="669" spans="1:8">
      <c r="A669" s="47" t="s">
        <v>81</v>
      </c>
      <c r="B669" s="47"/>
      <c r="C669" s="128">
        <v>307.93833338399998</v>
      </c>
      <c r="D669" s="128">
        <v>4835.7638621710003</v>
      </c>
      <c r="E669" s="128">
        <v>3748.7203242549999</v>
      </c>
      <c r="F669" s="128">
        <v>586.19269298300003</v>
      </c>
      <c r="G669" s="128">
        <v>238.62337831599999</v>
      </c>
      <c r="H669" s="128">
        <v>262.227466617</v>
      </c>
    </row>
    <row r="670" spans="1:8">
      <c r="A670" s="55" t="s">
        <v>37</v>
      </c>
      <c r="B670" s="55"/>
      <c r="C670" s="128">
        <v>2.763828738</v>
      </c>
      <c r="D670" s="128">
        <v>1799.060705809</v>
      </c>
      <c r="E670" s="128">
        <v>-751.63357015700001</v>
      </c>
      <c r="F670" s="128">
        <v>-217.27725058600001</v>
      </c>
      <c r="G670" s="128">
        <v>-265.222598957</v>
      </c>
      <c r="H670" s="128">
        <v>3033.1941255090001</v>
      </c>
    </row>
    <row r="671" spans="1:8">
      <c r="A671" s="53" t="s">
        <v>38</v>
      </c>
      <c r="B671" s="53"/>
      <c r="C671" s="127">
        <v>1249140.4241389639</v>
      </c>
      <c r="D671" s="127">
        <v>3394236.463665002</v>
      </c>
      <c r="E671" s="127">
        <v>395392.31488896499</v>
      </c>
      <c r="F671" s="127">
        <v>828835.02397569898</v>
      </c>
      <c r="G671" s="127">
        <v>1057445.189965538</v>
      </c>
      <c r="H671" s="127">
        <v>1112563.9348348</v>
      </c>
    </row>
    <row r="672" spans="1:8">
      <c r="A672" s="57"/>
      <c r="B672" s="57"/>
      <c r="C672" s="127"/>
      <c r="D672" s="127"/>
      <c r="E672" s="127"/>
      <c r="F672" s="127"/>
      <c r="G672" s="127"/>
      <c r="H672" s="127"/>
    </row>
    <row r="673" spans="1:8">
      <c r="A673" s="337" t="s">
        <v>193</v>
      </c>
      <c r="B673" s="338"/>
      <c r="C673" s="340">
        <v>0.56722469837469103</v>
      </c>
      <c r="D673" s="340">
        <v>0.6414323000386315</v>
      </c>
      <c r="E673" s="340">
        <v>0.80930016845061348</v>
      </c>
      <c r="F673" s="340">
        <v>0.6243302834829787</v>
      </c>
      <c r="G673" s="340">
        <v>0.5564605143752781</v>
      </c>
      <c r="H673" s="340">
        <v>0.60353807178066643</v>
      </c>
    </row>
    <row r="674" spans="1:8">
      <c r="A674" s="47" t="s">
        <v>101</v>
      </c>
      <c r="B674" s="47"/>
      <c r="C674" s="59">
        <v>15038572.401006304</v>
      </c>
      <c r="D674" s="59">
        <v>16271465.34315392</v>
      </c>
      <c r="E674" s="59">
        <v>16271465.34315392</v>
      </c>
      <c r="F674" s="59">
        <v>16348564.22091607</v>
      </c>
      <c r="G674" s="59">
        <v>16111966.881215613</v>
      </c>
      <c r="H674" s="59">
        <v>16344522.579438295</v>
      </c>
    </row>
    <row r="675" spans="1:8">
      <c r="A675" s="47" t="s">
        <v>197</v>
      </c>
      <c r="B675" s="47"/>
      <c r="C675" s="59">
        <v>106643004.15354927</v>
      </c>
      <c r="D675" s="59">
        <v>103644634.66952226</v>
      </c>
      <c r="E675" s="59">
        <v>103644634.66952226</v>
      </c>
      <c r="F675" s="59">
        <v>100587563.26452525</v>
      </c>
      <c r="G675" s="59">
        <v>110330342.11774138</v>
      </c>
      <c r="H675" s="59">
        <v>109514519.85172674</v>
      </c>
    </row>
    <row r="676" spans="1:8">
      <c r="A676" s="47"/>
      <c r="B676" s="47"/>
      <c r="C676" s="129"/>
      <c r="D676" s="129"/>
      <c r="E676" s="129"/>
      <c r="F676" s="129"/>
      <c r="G676" s="129"/>
      <c r="H676" s="129"/>
    </row>
    <row r="677" spans="1:8">
      <c r="A677" s="342" t="s">
        <v>9</v>
      </c>
      <c r="B677" s="342"/>
      <c r="C677" s="341" t="s">
        <v>421</v>
      </c>
      <c r="D677" s="341" t="s">
        <v>396</v>
      </c>
      <c r="E677" s="341" t="s">
        <v>397</v>
      </c>
      <c r="F677" s="341" t="s">
        <v>360</v>
      </c>
      <c r="G677" s="341" t="s">
        <v>347</v>
      </c>
      <c r="H677" s="341" t="s">
        <v>292</v>
      </c>
    </row>
    <row r="678" spans="1:8">
      <c r="A678" s="351" t="s">
        <v>215</v>
      </c>
      <c r="B678" s="343"/>
      <c r="C678" s="344"/>
      <c r="D678" s="344"/>
      <c r="E678" s="344"/>
      <c r="F678" s="344"/>
      <c r="G678" s="344"/>
      <c r="H678" s="344"/>
    </row>
    <row r="679" spans="1:8">
      <c r="A679" s="53" t="s">
        <v>32</v>
      </c>
      <c r="B679" s="53"/>
      <c r="C679" s="127">
        <v>844933.87105120695</v>
      </c>
      <c r="D679" s="127">
        <v>3185384.5135760661</v>
      </c>
      <c r="E679" s="127">
        <v>829997.74302361102</v>
      </c>
      <c r="F679" s="127">
        <v>775249.09154058003</v>
      </c>
      <c r="G679" s="127">
        <v>786671.56187861494</v>
      </c>
      <c r="H679" s="127">
        <v>793466.11713326001</v>
      </c>
    </row>
    <row r="680" spans="1:8">
      <c r="A680" s="55" t="s">
        <v>33</v>
      </c>
      <c r="B680" s="55"/>
      <c r="C680" s="128">
        <v>-553436.57233748096</v>
      </c>
      <c r="D680" s="128">
        <v>-2188989.2601863849</v>
      </c>
      <c r="E680" s="128">
        <v>-553497.957942168</v>
      </c>
      <c r="F680" s="128">
        <v>-543187.22251786001</v>
      </c>
      <c r="G680" s="128">
        <v>-554937.02050638804</v>
      </c>
      <c r="H680" s="128">
        <v>-537367.05921996897</v>
      </c>
    </row>
    <row r="681" spans="1:8">
      <c r="A681" s="53" t="s">
        <v>34</v>
      </c>
      <c r="B681" s="53"/>
      <c r="C681" s="127">
        <v>291497.29871372599</v>
      </c>
      <c r="D681" s="127">
        <v>996395.25338968099</v>
      </c>
      <c r="E681" s="127">
        <v>276499.78508144303</v>
      </c>
      <c r="F681" s="127">
        <v>232061.86902272</v>
      </c>
      <c r="G681" s="127">
        <v>231734.54137222699</v>
      </c>
      <c r="H681" s="127">
        <v>256099.05791329101</v>
      </c>
    </row>
    <row r="682" spans="1:8">
      <c r="A682" s="47" t="s">
        <v>152</v>
      </c>
      <c r="B682" s="47"/>
      <c r="C682" s="128">
        <v>519.89469576500005</v>
      </c>
      <c r="D682" s="128">
        <v>-272.03604836300002</v>
      </c>
      <c r="E682" s="128">
        <v>1859.451242371</v>
      </c>
      <c r="F682" s="128">
        <v>-2221.201397669</v>
      </c>
      <c r="G682" s="128">
        <v>222.18167013999999</v>
      </c>
      <c r="H682" s="128">
        <v>-132.467563205</v>
      </c>
    </row>
    <row r="683" spans="1:8">
      <c r="A683" s="53" t="s">
        <v>36</v>
      </c>
      <c r="B683" s="53"/>
      <c r="C683" s="127">
        <v>292017.19340949098</v>
      </c>
      <c r="D683" s="127">
        <v>996123.21734131803</v>
      </c>
      <c r="E683" s="127">
        <v>278359.23632381402</v>
      </c>
      <c r="F683" s="127">
        <v>229840.66762505099</v>
      </c>
      <c r="G683" s="127">
        <v>231956.723042367</v>
      </c>
      <c r="H683" s="127">
        <v>255966.59035008599</v>
      </c>
    </row>
    <row r="684" spans="1:8">
      <c r="A684" s="55" t="s">
        <v>81</v>
      </c>
      <c r="B684" s="55"/>
      <c r="C684" s="63">
        <v>3479.1647622730002</v>
      </c>
      <c r="D684" s="63">
        <v>9163.7070373799997</v>
      </c>
      <c r="E684" s="63">
        <v>1958.299829073</v>
      </c>
      <c r="F684" s="63">
        <v>-49.304471773000003</v>
      </c>
      <c r="G684" s="63">
        <v>3679.7404131190001</v>
      </c>
      <c r="H684" s="63">
        <v>3574.9712669609999</v>
      </c>
    </row>
    <row r="685" spans="1:8">
      <c r="A685" s="55" t="s">
        <v>37</v>
      </c>
      <c r="B685" s="55"/>
      <c r="C685" s="63">
        <v>374.05</v>
      </c>
      <c r="D685" s="63">
        <v>26.65</v>
      </c>
      <c r="E685" s="63">
        <v>18.100000000000001</v>
      </c>
      <c r="F685" s="63">
        <v>0</v>
      </c>
      <c r="G685" s="63">
        <v>8.5500000000000007</v>
      </c>
      <c r="H685" s="63">
        <v>0</v>
      </c>
    </row>
    <row r="686" spans="1:8">
      <c r="A686" s="53" t="s">
        <v>38</v>
      </c>
      <c r="B686" s="53"/>
      <c r="C686" s="127">
        <v>295870.40817176399</v>
      </c>
      <c r="D686" s="127">
        <v>1005313.574378698</v>
      </c>
      <c r="E686" s="127">
        <v>280335.63615288702</v>
      </c>
      <c r="F686" s="127">
        <v>229791.36315327801</v>
      </c>
      <c r="G686" s="127">
        <v>235645.01345548601</v>
      </c>
      <c r="H686" s="127">
        <v>259541.561617047</v>
      </c>
    </row>
    <row r="687" spans="1:8">
      <c r="A687" s="57"/>
      <c r="B687" s="57"/>
      <c r="C687" s="127"/>
      <c r="D687" s="127"/>
      <c r="E687" s="127"/>
      <c r="F687" s="127"/>
      <c r="G687" s="127"/>
      <c r="H687" s="127"/>
    </row>
    <row r="688" spans="1:8">
      <c r="A688" s="337" t="s">
        <v>193</v>
      </c>
      <c r="B688" s="338"/>
      <c r="C688" s="340">
        <v>0.65500578364663531</v>
      </c>
      <c r="D688" s="340">
        <v>0.68719780951308762</v>
      </c>
      <c r="E688" s="340">
        <v>0.66686682294559274</v>
      </c>
      <c r="F688" s="340">
        <v>0.70066154020049842</v>
      </c>
      <c r="G688" s="340">
        <v>0.70542402623677902</v>
      </c>
      <c r="H688" s="340">
        <v>0.67724008324569696</v>
      </c>
    </row>
    <row r="689" spans="1:8">
      <c r="A689" s="47" t="s">
        <v>204</v>
      </c>
      <c r="B689" s="47"/>
      <c r="C689" s="58">
        <v>14317769630.006901</v>
      </c>
      <c r="D689" s="58">
        <v>14193334623.985569</v>
      </c>
      <c r="E689" s="58">
        <v>14193334623.985569</v>
      </c>
      <c r="F689" s="58">
        <v>14912246345.706961</v>
      </c>
      <c r="G689" s="58">
        <v>14879676820.582663</v>
      </c>
      <c r="H689" s="58">
        <v>14283566867.194889</v>
      </c>
    </row>
    <row r="690" spans="1:8">
      <c r="A690" s="47" t="s">
        <v>205</v>
      </c>
      <c r="B690" s="47"/>
      <c r="C690" s="58">
        <v>3160329628.3083601</v>
      </c>
      <c r="D690" s="58">
        <v>3124205851.4820952</v>
      </c>
      <c r="E690" s="58">
        <v>3124205851.4820952</v>
      </c>
      <c r="F690" s="58">
        <v>2878906020.1495414</v>
      </c>
      <c r="G690" s="58">
        <v>2781667621.4140429</v>
      </c>
      <c r="H690" s="58">
        <v>2716764156.7357302</v>
      </c>
    </row>
    <row r="691" spans="1:8">
      <c r="A691" s="47" t="s">
        <v>206</v>
      </c>
      <c r="B691" s="47"/>
      <c r="C691" s="69">
        <v>54274.417999999998</v>
      </c>
      <c r="D691" s="69">
        <v>195774.9</v>
      </c>
      <c r="E691" s="69">
        <v>52701.090999999986</v>
      </c>
      <c r="F691" s="69">
        <v>48156.222000000009</v>
      </c>
      <c r="G691" s="69">
        <v>48427.7</v>
      </c>
      <c r="H691" s="69">
        <v>46489.887000000002</v>
      </c>
    </row>
    <row r="692" spans="1:8">
      <c r="A692" s="47" t="s">
        <v>101</v>
      </c>
      <c r="B692" s="47"/>
      <c r="C692" s="59">
        <v>1474788.79499632</v>
      </c>
      <c r="D692" s="59">
        <v>1684628.8117466574</v>
      </c>
      <c r="E692" s="59">
        <v>1684628.8117466574</v>
      </c>
      <c r="F692" s="59">
        <v>1756675.0297303917</v>
      </c>
      <c r="G692" s="59">
        <v>1769039.5678400556</v>
      </c>
      <c r="H692" s="59">
        <v>1771500.8996412749</v>
      </c>
    </row>
    <row r="693" spans="1:8">
      <c r="A693" s="47" t="s">
        <v>197</v>
      </c>
      <c r="B693" s="47"/>
      <c r="C693" s="59">
        <v>13021542.333460031</v>
      </c>
      <c r="D693" s="59">
        <v>11486042.353725009</v>
      </c>
      <c r="E693" s="59">
        <v>11486042.353725009</v>
      </c>
      <c r="F693" s="59">
        <v>11447008.08140252</v>
      </c>
      <c r="G693" s="59">
        <v>13641161.082817487</v>
      </c>
      <c r="H693" s="59">
        <v>14099908.53306878</v>
      </c>
    </row>
    <row r="695" spans="1:8">
      <c r="A695" s="54" t="s">
        <v>9</v>
      </c>
      <c r="B695" s="196"/>
      <c r="C695" s="310" t="s">
        <v>421</v>
      </c>
      <c r="D695" s="310" t="s">
        <v>396</v>
      </c>
      <c r="E695" s="310" t="s">
        <v>397</v>
      </c>
      <c r="F695" s="310" t="s">
        <v>360</v>
      </c>
      <c r="G695" s="310" t="s">
        <v>347</v>
      </c>
      <c r="H695" s="310" t="s">
        <v>292</v>
      </c>
    </row>
    <row r="696" spans="1:8">
      <c r="A696" s="308" t="s">
        <v>433</v>
      </c>
      <c r="B696" s="309"/>
      <c r="C696" s="309"/>
      <c r="D696" s="309"/>
      <c r="E696" s="309"/>
      <c r="F696" s="309"/>
      <c r="G696" s="309"/>
      <c r="H696" s="309"/>
    </row>
    <row r="697" spans="1:8">
      <c r="A697" s="53" t="s">
        <v>32</v>
      </c>
      <c r="B697" s="53"/>
      <c r="C697" s="61">
        <v>-19070.985391902999</v>
      </c>
      <c r="D697" s="290">
        <v>-1419592.3294090291</v>
      </c>
      <c r="E697" s="290">
        <v>-400450.22811260505</v>
      </c>
      <c r="F697" s="290">
        <v>-408913.48863603896</v>
      </c>
      <c r="G697" s="290">
        <v>-258999.58879839504</v>
      </c>
      <c r="H697" s="290">
        <v>-351229.02386199002</v>
      </c>
    </row>
    <row r="698" spans="1:8">
      <c r="A698" s="72" t="s">
        <v>241</v>
      </c>
      <c r="B698" s="53"/>
      <c r="C698" s="62">
        <v>-39118.696074066997</v>
      </c>
      <c r="D698" s="291">
        <v>-40690.922276568999</v>
      </c>
      <c r="E698" s="291">
        <v>-30905.900048549</v>
      </c>
      <c r="F698" s="291">
        <v>14018.300920443</v>
      </c>
      <c r="G698" s="291">
        <v>-4002.545986742</v>
      </c>
      <c r="H698" s="291">
        <v>-19800.777161720998</v>
      </c>
    </row>
    <row r="699" spans="1:8">
      <c r="A699" s="72" t="s">
        <v>242</v>
      </c>
      <c r="B699" s="53"/>
      <c r="C699" s="62">
        <v>-321607.04167021601</v>
      </c>
      <c r="D699" s="291">
        <v>-1165361.35376036</v>
      </c>
      <c r="E699" s="291">
        <v>-288918.16893710999</v>
      </c>
      <c r="F699" s="291">
        <v>-288336.20520132198</v>
      </c>
      <c r="G699" s="291">
        <v>-299371.77085815702</v>
      </c>
      <c r="H699" s="291">
        <v>-288735.20876377099</v>
      </c>
    </row>
    <row r="700" spans="1:8">
      <c r="A700" s="55" t="s">
        <v>33</v>
      </c>
      <c r="B700" s="55"/>
      <c r="C700" s="63">
        <v>-106221.484535216</v>
      </c>
      <c r="D700" s="63">
        <v>-101335.06526769401</v>
      </c>
      <c r="E700" s="63">
        <v>-136255.45609675098</v>
      </c>
      <c r="F700" s="63">
        <v>-13145.842170232012</v>
      </c>
      <c r="G700" s="63">
        <v>47739.409337453995</v>
      </c>
      <c r="H700" s="63">
        <v>326.82366183500562</v>
      </c>
    </row>
    <row r="701" spans="1:8">
      <c r="A701" s="54" t="s">
        <v>234</v>
      </c>
      <c r="B701" s="54"/>
      <c r="C701" s="74">
        <v>-261513.44399258101</v>
      </c>
      <c r="D701" s="74">
        <v>-600686.15039113897</v>
      </c>
      <c r="E701" s="74">
        <v>-191751.53619978298</v>
      </c>
      <c r="F701" s="74">
        <v>-154018.47753122399</v>
      </c>
      <c r="G701" s="74">
        <v>-148418.489325968</v>
      </c>
      <c r="H701" s="74">
        <v>-106497.64733416401</v>
      </c>
    </row>
    <row r="702" spans="1:8">
      <c r="A702" s="54" t="s">
        <v>242</v>
      </c>
      <c r="B702" s="54"/>
      <c r="C702" s="74">
        <v>321607.04167021601</v>
      </c>
      <c r="D702" s="74">
        <v>1165361.35376036</v>
      </c>
      <c r="E702" s="74">
        <v>288918.16893710999</v>
      </c>
      <c r="F702" s="74">
        <v>288336.20520132198</v>
      </c>
      <c r="G702" s="74">
        <v>299371.77085815702</v>
      </c>
      <c r="H702" s="74">
        <v>288735.20876377099</v>
      </c>
    </row>
    <row r="703" spans="1:8">
      <c r="A703" s="53" t="s">
        <v>34</v>
      </c>
      <c r="B703" s="53"/>
      <c r="C703" s="61">
        <v>-125292.469927119</v>
      </c>
      <c r="D703" s="290">
        <v>-1520927.3946767231</v>
      </c>
      <c r="E703" s="290">
        <v>-536705.68420935608</v>
      </c>
      <c r="F703" s="290">
        <v>-422059.330806271</v>
      </c>
      <c r="G703" s="290">
        <v>-211260.17946094106</v>
      </c>
      <c r="H703" s="290">
        <v>-350902.20020015503</v>
      </c>
    </row>
    <row r="704" spans="1:8">
      <c r="A704" s="47" t="s">
        <v>35</v>
      </c>
      <c r="B704" s="47"/>
      <c r="C704" s="63">
        <v>-53703.314370763997</v>
      </c>
      <c r="D704" s="292">
        <v>-44974.524190713004</v>
      </c>
      <c r="E704" s="292">
        <v>-8682.8859414819999</v>
      </c>
      <c r="F704" s="292">
        <v>-9227.1275127640001</v>
      </c>
      <c r="G704" s="292">
        <v>-20105.196221819002</v>
      </c>
      <c r="H704" s="292">
        <v>-6959.3145146479992</v>
      </c>
    </row>
    <row r="705" spans="1:8">
      <c r="A705" s="47" t="s">
        <v>422</v>
      </c>
      <c r="B705" s="47"/>
      <c r="C705" s="63">
        <v>-219438.00237822201</v>
      </c>
      <c r="D705" s="292">
        <v>13397.598464844001</v>
      </c>
      <c r="E705" s="292">
        <v>13331.092436864001</v>
      </c>
      <c r="F705" s="292">
        <v>700.21620963199996</v>
      </c>
      <c r="G705" s="292">
        <v>-1083.4067846089999</v>
      </c>
      <c r="H705" s="292">
        <v>449.69660295699998</v>
      </c>
    </row>
    <row r="706" spans="1:8">
      <c r="A706" s="53" t="s">
        <v>36</v>
      </c>
      <c r="B706" s="53"/>
      <c r="C706" s="61">
        <v>-398433.786676105</v>
      </c>
      <c r="D706" s="290">
        <v>-1552504.320402592</v>
      </c>
      <c r="E706" s="290">
        <v>-532057.47771397408</v>
      </c>
      <c r="F706" s="290">
        <v>-430586.24210940301</v>
      </c>
      <c r="G706" s="290">
        <v>-232448.78246736905</v>
      </c>
      <c r="H706" s="290">
        <v>-357411.81811184605</v>
      </c>
    </row>
    <row r="707" spans="1:8">
      <c r="A707" s="47" t="s">
        <v>81</v>
      </c>
      <c r="B707" s="47"/>
      <c r="C707" s="63">
        <v>28565.420075204001</v>
      </c>
      <c r="D707" s="292">
        <v>148547.11281676902</v>
      </c>
      <c r="E707" s="292">
        <v>47352.058727391006</v>
      </c>
      <c r="F707" s="292">
        <v>55339.022288832006</v>
      </c>
      <c r="G707" s="292">
        <v>21632.587317956</v>
      </c>
      <c r="H707" s="292">
        <v>24223.444482589999</v>
      </c>
    </row>
    <row r="708" spans="1:8">
      <c r="A708" s="55" t="s">
        <v>37</v>
      </c>
      <c r="B708" s="55"/>
      <c r="C708" s="63">
        <v>372405.29074118304</v>
      </c>
      <c r="D708" s="292">
        <v>69262.345756903</v>
      </c>
      <c r="E708" s="292">
        <v>-4331.8330311890004</v>
      </c>
      <c r="F708" s="292">
        <v>756.93736889100001</v>
      </c>
      <c r="G708" s="292">
        <v>5147.9863332959994</v>
      </c>
      <c r="H708" s="292">
        <v>67689.255085904995</v>
      </c>
    </row>
    <row r="709" spans="1:8">
      <c r="A709" s="53" t="s">
        <v>38</v>
      </c>
      <c r="B709" s="53"/>
      <c r="C709" s="61">
        <v>2536.9241402820335</v>
      </c>
      <c r="D709" s="290">
        <v>-1334694.86182892</v>
      </c>
      <c r="E709" s="290">
        <v>-489037.25201777206</v>
      </c>
      <c r="F709" s="290">
        <v>-374490.28245167999</v>
      </c>
      <c r="G709" s="290">
        <v>-205668.20881611705</v>
      </c>
      <c r="H709" s="290">
        <v>-265499.11854335107</v>
      </c>
    </row>
    <row r="710" spans="1:8">
      <c r="A710" s="353"/>
      <c r="B710" s="353"/>
      <c r="C710" s="354"/>
      <c r="D710" s="354"/>
      <c r="E710" s="354"/>
      <c r="F710" s="354"/>
      <c r="G710" s="354"/>
      <c r="H710" s="354"/>
    </row>
    <row r="711" spans="1:8">
      <c r="A711" s="47" t="s">
        <v>101</v>
      </c>
      <c r="B711" s="47"/>
      <c r="C711" s="68">
        <v>3637612.9682670161</v>
      </c>
      <c r="D711" s="68">
        <v>3562185.6397420415</v>
      </c>
      <c r="E711" s="68">
        <v>3562185.6397420415</v>
      </c>
      <c r="F711" s="68">
        <v>3355057.931062914</v>
      </c>
      <c r="G711" s="68">
        <v>2940481.2238034816</v>
      </c>
      <c r="H711" s="68">
        <v>2883365.6078769271</v>
      </c>
    </row>
    <row r="712" spans="1:8">
      <c r="A712" s="47" t="s">
        <v>197</v>
      </c>
      <c r="B712" s="47"/>
      <c r="C712" s="68">
        <v>19006127.587017041</v>
      </c>
      <c r="D712" s="68">
        <v>23817248.137270819</v>
      </c>
      <c r="E712" s="68">
        <v>23817248.137270819</v>
      </c>
      <c r="F712" s="68">
        <v>28636380.595530383</v>
      </c>
      <c r="G712" s="68">
        <v>32270862.242682993</v>
      </c>
      <c r="H712" s="68">
        <v>17426496.488299787</v>
      </c>
    </row>
  </sheetData>
  <mergeCells count="1">
    <mergeCell ref="J4:Q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5:CF251"/>
  <sheetViews>
    <sheetView showGridLines="0" topLeftCell="A244" zoomScale="166" zoomScaleNormal="166" zoomScaleSheetLayoutView="80" workbookViewId="0">
      <selection activeCell="A256" sqref="A256"/>
    </sheetView>
  </sheetViews>
  <sheetFormatPr baseColWidth="10" defaultColWidth="10.42578125" defaultRowHeight="13.5"/>
  <cols>
    <col min="1" max="1" width="48" style="107" customWidth="1"/>
    <col min="2" max="10" width="10.42578125" style="70"/>
    <col min="11" max="84" width="10.42578125" style="65"/>
    <col min="85" max="16384" width="10.42578125" style="108"/>
  </cols>
  <sheetData>
    <row r="5" spans="1:8">
      <c r="A5" s="196" t="s">
        <v>9</v>
      </c>
      <c r="B5" s="196"/>
      <c r="C5" s="341" t="s">
        <v>421</v>
      </c>
      <c r="D5" s="341" t="s">
        <v>396</v>
      </c>
      <c r="E5" s="341" t="s">
        <v>397</v>
      </c>
      <c r="F5" s="341" t="s">
        <v>360</v>
      </c>
      <c r="G5" s="341" t="s">
        <v>347</v>
      </c>
      <c r="H5" s="341" t="s">
        <v>292</v>
      </c>
    </row>
    <row r="6" spans="1:8">
      <c r="A6" s="335" t="s">
        <v>246</v>
      </c>
      <c r="B6" s="345"/>
      <c r="C6" s="350"/>
      <c r="D6" s="350"/>
      <c r="E6" s="350"/>
      <c r="F6" s="350"/>
      <c r="G6" s="350"/>
      <c r="H6" s="350"/>
    </row>
    <row r="7" spans="1:8">
      <c r="A7" s="56" t="s">
        <v>32</v>
      </c>
      <c r="B7" s="56"/>
      <c r="C7" s="61">
        <v>1685391.2419133619</v>
      </c>
      <c r="D7" s="61">
        <v>6468697.0510365432</v>
      </c>
      <c r="E7" s="61">
        <v>1654719.570417298</v>
      </c>
      <c r="F7" s="61">
        <v>1604277.544012116</v>
      </c>
      <c r="G7" s="61">
        <v>1641451.3929782731</v>
      </c>
      <c r="H7" s="61">
        <v>1568248.5436288561</v>
      </c>
    </row>
    <row r="8" spans="1:8">
      <c r="A8" s="47" t="s">
        <v>33</v>
      </c>
      <c r="B8" s="47"/>
      <c r="C8" s="63">
        <v>-1165292.0034897339</v>
      </c>
      <c r="D8" s="63">
        <v>-4440612.7635733392</v>
      </c>
      <c r="E8" s="63">
        <v>-1121634.399695276</v>
      </c>
      <c r="F8" s="63">
        <v>-1097025.6124233771</v>
      </c>
      <c r="G8" s="63">
        <v>-1084074.900029548</v>
      </c>
      <c r="H8" s="63">
        <v>-1137877.8514251381</v>
      </c>
    </row>
    <row r="9" spans="1:8">
      <c r="A9" s="56" t="s">
        <v>34</v>
      </c>
      <c r="B9" s="56"/>
      <c r="C9" s="61">
        <v>520099.23842362798</v>
      </c>
      <c r="D9" s="61">
        <v>2028084.287463204</v>
      </c>
      <c r="E9" s="61">
        <v>533085.17072202195</v>
      </c>
      <c r="F9" s="61">
        <v>507251.93158873898</v>
      </c>
      <c r="G9" s="61">
        <v>557376.492948725</v>
      </c>
      <c r="H9" s="61">
        <v>430370.692203718</v>
      </c>
    </row>
    <row r="10" spans="1:8">
      <c r="A10" s="47" t="s">
        <v>257</v>
      </c>
      <c r="B10" s="47"/>
      <c r="C10" s="63">
        <v>-140084.40868957501</v>
      </c>
      <c r="D10" s="63">
        <v>-467871.95676488598</v>
      </c>
      <c r="E10" s="63">
        <v>-134501.292659912</v>
      </c>
      <c r="F10" s="63">
        <v>-88668.883807108999</v>
      </c>
      <c r="G10" s="63">
        <v>-118369.241439006</v>
      </c>
      <c r="H10" s="63">
        <v>-126332.538858859</v>
      </c>
    </row>
    <row r="11" spans="1:8">
      <c r="A11" s="47" t="s">
        <v>152</v>
      </c>
      <c r="B11" s="47"/>
      <c r="C11" s="63">
        <v>-140084.40868957501</v>
      </c>
      <c r="D11" s="63">
        <v>-467871.95676488598</v>
      </c>
      <c r="E11" s="63">
        <v>-134501.292659912</v>
      </c>
      <c r="F11" s="63">
        <v>-88668.883807108999</v>
      </c>
      <c r="G11" s="63">
        <v>-118369.241439006</v>
      </c>
      <c r="H11" s="63">
        <v>-126332.538858859</v>
      </c>
    </row>
    <row r="12" spans="1:8">
      <c r="A12" s="56" t="s">
        <v>36</v>
      </c>
      <c r="B12" s="56"/>
      <c r="C12" s="61">
        <v>380014.829734053</v>
      </c>
      <c r="D12" s="61">
        <v>1560212.3306983181</v>
      </c>
      <c r="E12" s="61">
        <v>398583.87806210999</v>
      </c>
      <c r="F12" s="61">
        <v>418583.04778163001</v>
      </c>
      <c r="G12" s="61">
        <v>439007.251509719</v>
      </c>
      <c r="H12" s="61">
        <v>304038.15334485902</v>
      </c>
    </row>
    <row r="13" spans="1:8">
      <c r="A13" s="47" t="s">
        <v>39</v>
      </c>
      <c r="B13" s="47"/>
      <c r="C13" s="63">
        <v>-100.500334815</v>
      </c>
      <c r="D13" s="63">
        <v>1531.922795899</v>
      </c>
      <c r="E13" s="63">
        <v>1624.429940922</v>
      </c>
      <c r="F13" s="63">
        <v>116.02480848</v>
      </c>
      <c r="G13" s="63">
        <v>-164.86214406600001</v>
      </c>
      <c r="H13" s="63">
        <v>-43.669809436999998</v>
      </c>
    </row>
    <row r="14" spans="1:8">
      <c r="A14" s="56" t="s">
        <v>38</v>
      </c>
      <c r="B14" s="56"/>
      <c r="C14" s="61">
        <v>379914.32939923799</v>
      </c>
      <c r="D14" s="61">
        <v>1561744.2534942171</v>
      </c>
      <c r="E14" s="61">
        <v>400208.308003032</v>
      </c>
      <c r="F14" s="61">
        <v>418699.07259011001</v>
      </c>
      <c r="G14" s="61">
        <v>438842.38936565298</v>
      </c>
      <c r="H14" s="61">
        <v>303994.48353542201</v>
      </c>
    </row>
    <row r="15" spans="1:8">
      <c r="A15" s="57"/>
      <c r="B15" s="57"/>
      <c r="C15" s="61"/>
      <c r="D15" s="61"/>
      <c r="E15" s="61"/>
      <c r="F15" s="61"/>
      <c r="G15" s="61"/>
      <c r="H15" s="61"/>
    </row>
    <row r="16" spans="1:8">
      <c r="A16" s="337" t="s">
        <v>193</v>
      </c>
      <c r="B16" s="338"/>
      <c r="C16" s="340">
        <v>0.6914074159818353</v>
      </c>
      <c r="D16" s="340">
        <v>0.68647715738392412</v>
      </c>
      <c r="E16" s="340">
        <v>0.67783956855747762</v>
      </c>
      <c r="F16" s="340">
        <v>0.68381285801697411</v>
      </c>
      <c r="G16" s="340">
        <v>0.66043679676836897</v>
      </c>
      <c r="H16" s="340">
        <v>0.72557239478899194</v>
      </c>
    </row>
    <row r="17" spans="1:8">
      <c r="A17" s="47" t="s">
        <v>101</v>
      </c>
      <c r="B17" s="47"/>
      <c r="C17" s="59">
        <v>13168593.000043318</v>
      </c>
      <c r="D17" s="59">
        <v>13182300.847909579</v>
      </c>
      <c r="E17" s="59">
        <v>13182300.847909579</v>
      </c>
      <c r="F17" s="59">
        <v>13182870.751111222</v>
      </c>
      <c r="G17" s="59">
        <v>13124309.853877196</v>
      </c>
      <c r="H17" s="59">
        <v>13017471.155951183</v>
      </c>
    </row>
    <row r="18" spans="1:8">
      <c r="A18" s="47" t="s">
        <v>197</v>
      </c>
      <c r="B18" s="47"/>
      <c r="C18" s="59">
        <v>98077575.684150323</v>
      </c>
      <c r="D18" s="59">
        <v>98984990.724630773</v>
      </c>
      <c r="E18" s="59">
        <v>98984990.724630773</v>
      </c>
      <c r="F18" s="59">
        <v>100024719.13952266</v>
      </c>
      <c r="G18" s="59">
        <v>101950175.92111917</v>
      </c>
      <c r="H18" s="59">
        <v>101270321.11534734</v>
      </c>
    </row>
    <row r="19" spans="1:8">
      <c r="A19" s="47"/>
      <c r="B19" s="47"/>
      <c r="C19" s="59"/>
      <c r="D19" s="59"/>
      <c r="E19" s="59"/>
      <c r="F19" s="59"/>
      <c r="G19" s="59"/>
      <c r="H19" s="59"/>
    </row>
    <row r="20" spans="1:8">
      <c r="A20" s="339" t="s">
        <v>9</v>
      </c>
      <c r="B20" s="339"/>
      <c r="C20" s="341" t="s">
        <v>421</v>
      </c>
      <c r="D20" s="341" t="s">
        <v>396</v>
      </c>
      <c r="E20" s="341" t="s">
        <v>397</v>
      </c>
      <c r="F20" s="341" t="s">
        <v>360</v>
      </c>
      <c r="G20" s="341" t="s">
        <v>347</v>
      </c>
      <c r="H20" s="341" t="s">
        <v>292</v>
      </c>
    </row>
    <row r="21" spans="1:8">
      <c r="A21" s="335" t="s">
        <v>229</v>
      </c>
      <c r="B21" s="345"/>
      <c r="C21" s="350"/>
      <c r="D21" s="350"/>
      <c r="E21" s="350"/>
      <c r="F21" s="350"/>
      <c r="G21" s="350"/>
      <c r="H21" s="350"/>
    </row>
    <row r="22" spans="1:8">
      <c r="A22" s="53" t="s">
        <v>32</v>
      </c>
      <c r="B22" s="53"/>
      <c r="C22" s="61">
        <v>701161.02021051396</v>
      </c>
      <c r="D22" s="61">
        <v>2704312.3926140689</v>
      </c>
      <c r="E22" s="61">
        <v>669777.53427471605</v>
      </c>
      <c r="F22" s="61">
        <v>663523.58830294898</v>
      </c>
      <c r="G22" s="61">
        <v>666056.03138374002</v>
      </c>
      <c r="H22" s="61">
        <v>704955.238652664</v>
      </c>
    </row>
    <row r="23" spans="1:8">
      <c r="A23" s="55" t="s">
        <v>33</v>
      </c>
      <c r="B23" s="55"/>
      <c r="C23" s="63">
        <v>-427362.73864078103</v>
      </c>
      <c r="D23" s="63">
        <v>-1656973.848473934</v>
      </c>
      <c r="E23" s="63">
        <v>-426482.77168876003</v>
      </c>
      <c r="F23" s="63">
        <v>-396504.76191918401</v>
      </c>
      <c r="G23" s="63">
        <v>-410870.92621526698</v>
      </c>
      <c r="H23" s="63">
        <v>-423115.38865072298</v>
      </c>
    </row>
    <row r="24" spans="1:8">
      <c r="A24" s="53" t="s">
        <v>34</v>
      </c>
      <c r="B24" s="53"/>
      <c r="C24" s="61">
        <v>273798.28156973299</v>
      </c>
      <c r="D24" s="61">
        <v>1047338.5441401351</v>
      </c>
      <c r="E24" s="61">
        <v>243294.76258595599</v>
      </c>
      <c r="F24" s="61">
        <v>267018.82638376497</v>
      </c>
      <c r="G24" s="61">
        <v>255185.105168473</v>
      </c>
      <c r="H24" s="61">
        <v>281839.85000194103</v>
      </c>
    </row>
    <row r="25" spans="1:8">
      <c r="A25" s="47" t="s">
        <v>152</v>
      </c>
      <c r="B25" s="55"/>
      <c r="C25" s="63">
        <v>-22223.779567483001</v>
      </c>
      <c r="D25" s="63">
        <v>-214420.54933823401</v>
      </c>
      <c r="E25" s="63">
        <v>-52547.458984662997</v>
      </c>
      <c r="F25" s="63">
        <v>-56737.528375212998</v>
      </c>
      <c r="G25" s="63">
        <v>-68380.819528291002</v>
      </c>
      <c r="H25" s="63">
        <v>-36754.742450067002</v>
      </c>
    </row>
    <row r="26" spans="1:8">
      <c r="A26" s="53" t="s">
        <v>36</v>
      </c>
      <c r="B26" s="53"/>
      <c r="C26" s="61">
        <v>251574.50200225</v>
      </c>
      <c r="D26" s="61">
        <v>832917.99480190105</v>
      </c>
      <c r="E26" s="61">
        <v>190747.30360129301</v>
      </c>
      <c r="F26" s="61">
        <v>210281.298008552</v>
      </c>
      <c r="G26" s="61">
        <v>186804.285640182</v>
      </c>
      <c r="H26" s="61">
        <v>245085.10755187401</v>
      </c>
    </row>
    <row r="27" spans="1:8">
      <c r="A27" s="55" t="s">
        <v>81</v>
      </c>
      <c r="B27" s="55"/>
      <c r="C27" s="63">
        <v>213.420775448</v>
      </c>
      <c r="D27" s="63">
        <v>-167.81086402700001</v>
      </c>
      <c r="E27" s="63">
        <v>12.897442413</v>
      </c>
      <c r="F27" s="63">
        <v>-7.2997405349999998</v>
      </c>
      <c r="G27" s="63">
        <v>-931.53699194399996</v>
      </c>
      <c r="H27" s="63">
        <v>758.12842603900003</v>
      </c>
    </row>
    <row r="28" spans="1:8">
      <c r="A28" s="55" t="s">
        <v>37</v>
      </c>
      <c r="B28" s="55"/>
      <c r="C28" s="63">
        <v>91.67071</v>
      </c>
      <c r="D28" s="63">
        <v>62175.005740000001</v>
      </c>
      <c r="E28" s="63">
        <v>-38577.268759999999</v>
      </c>
      <c r="F28" s="63">
        <v>100193.39784000001</v>
      </c>
      <c r="G28" s="63">
        <v>59.745019999999997</v>
      </c>
      <c r="H28" s="63">
        <v>499.13164</v>
      </c>
    </row>
    <row r="29" spans="1:8">
      <c r="A29" s="53" t="s">
        <v>38</v>
      </c>
      <c r="B29" s="53"/>
      <c r="C29" s="61">
        <v>251879.593487698</v>
      </c>
      <c r="D29" s="61">
        <v>894925.18967787398</v>
      </c>
      <c r="E29" s="61">
        <v>152182.932283706</v>
      </c>
      <c r="F29" s="61">
        <v>310467.39610801701</v>
      </c>
      <c r="G29" s="61">
        <v>185932.49366823799</v>
      </c>
      <c r="H29" s="61">
        <v>246342.367617913</v>
      </c>
    </row>
    <row r="30" spans="1:8">
      <c r="A30" s="57"/>
      <c r="B30" s="57"/>
      <c r="C30" s="61"/>
      <c r="D30" s="61"/>
      <c r="E30" s="61"/>
      <c r="F30" s="61"/>
      <c r="G30" s="61"/>
      <c r="H30" s="61"/>
    </row>
    <row r="31" spans="1:8">
      <c r="A31" s="337" t="s">
        <v>193</v>
      </c>
      <c r="B31" s="338"/>
      <c r="C31" s="340">
        <v>0.60950726911839914</v>
      </c>
      <c r="D31" s="340">
        <v>0.61271539967032196</v>
      </c>
      <c r="E31" s="340">
        <v>0.63675287668552016</v>
      </c>
      <c r="F31" s="340">
        <v>0.59757447799753194</v>
      </c>
      <c r="G31" s="340">
        <v>0.61687141449898342</v>
      </c>
      <c r="H31" s="340">
        <v>0.60020177941991959</v>
      </c>
    </row>
    <row r="32" spans="1:8">
      <c r="A32" s="47" t="s">
        <v>101</v>
      </c>
      <c r="B32" s="47"/>
      <c r="C32" s="59">
        <v>6167101.7822847506</v>
      </c>
      <c r="D32" s="59">
        <v>6348615.4327908009</v>
      </c>
      <c r="E32" s="59">
        <v>6348615.4327908009</v>
      </c>
      <c r="F32" s="59">
        <v>6301185.5008911742</v>
      </c>
      <c r="G32" s="59">
        <v>6238892.4142403975</v>
      </c>
      <c r="H32" s="59">
        <v>6125112.7044367492</v>
      </c>
    </row>
    <row r="33" spans="1:8">
      <c r="A33" s="47" t="s">
        <v>197</v>
      </c>
      <c r="B33" s="47"/>
      <c r="C33" s="59">
        <v>48514916.739628308</v>
      </c>
      <c r="D33" s="59">
        <v>48304155.182345986</v>
      </c>
      <c r="E33" s="59">
        <v>48304155.182345986</v>
      </c>
      <c r="F33" s="59">
        <v>49534340.609103829</v>
      </c>
      <c r="G33" s="59">
        <v>48651726.994967073</v>
      </c>
      <c r="H33" s="59">
        <v>48175374.934549041</v>
      </c>
    </row>
    <row r="34" spans="1:8">
      <c r="A34" s="64"/>
      <c r="B34" s="64"/>
      <c r="C34" s="60"/>
      <c r="D34" s="60"/>
      <c r="E34" s="60"/>
      <c r="F34" s="60"/>
      <c r="G34" s="60"/>
      <c r="H34" s="60"/>
    </row>
    <row r="35" spans="1:8">
      <c r="A35" s="339" t="s">
        <v>9</v>
      </c>
      <c r="B35" s="339"/>
      <c r="C35" s="341" t="s">
        <v>421</v>
      </c>
      <c r="D35" s="341" t="s">
        <v>396</v>
      </c>
      <c r="E35" s="341" t="s">
        <v>397</v>
      </c>
      <c r="F35" s="341" t="s">
        <v>360</v>
      </c>
      <c r="G35" s="341" t="s">
        <v>347</v>
      </c>
      <c r="H35" s="341" t="s">
        <v>292</v>
      </c>
    </row>
    <row r="36" spans="1:8">
      <c r="A36" s="335" t="s">
        <v>247</v>
      </c>
      <c r="B36" s="345"/>
      <c r="C36" s="350"/>
      <c r="D36" s="350"/>
      <c r="E36" s="350"/>
      <c r="F36" s="350"/>
      <c r="G36" s="350"/>
      <c r="H36" s="350"/>
    </row>
    <row r="37" spans="1:8">
      <c r="A37" s="53" t="s">
        <v>32</v>
      </c>
      <c r="B37" s="53"/>
      <c r="C37" s="61">
        <v>998820.76384963398</v>
      </c>
      <c r="D37" s="61">
        <v>3737775.2001015041</v>
      </c>
      <c r="E37" s="61">
        <v>1000907.320707712</v>
      </c>
      <c r="F37" s="61">
        <v>932397.88022359996</v>
      </c>
      <c r="G37" s="61">
        <v>933133.35108391696</v>
      </c>
      <c r="H37" s="61">
        <v>871336.64808627497</v>
      </c>
    </row>
    <row r="38" spans="1:8">
      <c r="A38" s="55" t="s">
        <v>33</v>
      </c>
      <c r="B38" s="55"/>
      <c r="C38" s="63">
        <v>-922299.13071541896</v>
      </c>
      <c r="D38" s="63">
        <v>-2583217.627141118</v>
      </c>
      <c r="E38" s="63">
        <v>-579214.66589405097</v>
      </c>
      <c r="F38" s="63">
        <v>-559305.14586908405</v>
      </c>
      <c r="G38" s="63">
        <v>-551051.83078865195</v>
      </c>
      <c r="H38" s="63">
        <v>-893645.98458933097</v>
      </c>
    </row>
    <row r="39" spans="1:8">
      <c r="A39" s="53" t="s">
        <v>34</v>
      </c>
      <c r="B39" s="53"/>
      <c r="C39" s="61">
        <v>76521.633134214993</v>
      </c>
      <c r="D39" s="61">
        <v>1154557.5729603861</v>
      </c>
      <c r="E39" s="61">
        <v>421692.65481366101</v>
      </c>
      <c r="F39" s="61">
        <v>373092.73435451603</v>
      </c>
      <c r="G39" s="61">
        <v>382081.52029526501</v>
      </c>
      <c r="H39" s="61">
        <v>-22309.336503056002</v>
      </c>
    </row>
    <row r="40" spans="1:8">
      <c r="A40" s="47" t="s">
        <v>152</v>
      </c>
      <c r="B40" s="55"/>
      <c r="C40" s="63">
        <v>-33197.823047270998</v>
      </c>
      <c r="D40" s="63">
        <v>-46624.326397101002</v>
      </c>
      <c r="E40" s="63">
        <v>-9697.6752395219992</v>
      </c>
      <c r="F40" s="63">
        <v>-24143.617748406999</v>
      </c>
      <c r="G40" s="63">
        <v>-24832.646532752999</v>
      </c>
      <c r="H40" s="63">
        <v>12049.613123581001</v>
      </c>
    </row>
    <row r="41" spans="1:8">
      <c r="A41" s="53" t="s">
        <v>36</v>
      </c>
      <c r="B41" s="53"/>
      <c r="C41" s="61">
        <v>43323.810086944002</v>
      </c>
      <c r="D41" s="61">
        <v>1107933.2465632849</v>
      </c>
      <c r="E41" s="61">
        <v>411994.979574139</v>
      </c>
      <c r="F41" s="61">
        <v>348949.11660610902</v>
      </c>
      <c r="G41" s="61">
        <v>357248.873762512</v>
      </c>
      <c r="H41" s="61">
        <v>-10259.723379474999</v>
      </c>
    </row>
    <row r="42" spans="1:8">
      <c r="A42" s="47" t="s">
        <v>81</v>
      </c>
      <c r="B42" s="47"/>
      <c r="C42" s="63">
        <v>2262.4703333460002</v>
      </c>
      <c r="D42" s="63">
        <v>22839.654968511</v>
      </c>
      <c r="E42" s="63">
        <v>976.95069079799998</v>
      </c>
      <c r="F42" s="63">
        <v>2040.0472482390001</v>
      </c>
      <c r="G42" s="63">
        <v>1234.461861191</v>
      </c>
      <c r="H42" s="63">
        <v>18588.195168283</v>
      </c>
    </row>
    <row r="43" spans="1:8">
      <c r="A43" s="55" t="s">
        <v>37</v>
      </c>
      <c r="B43" s="55"/>
      <c r="C43" s="63">
        <v>1217.0436767260001</v>
      </c>
      <c r="D43" s="63">
        <v>1314.4713253970001</v>
      </c>
      <c r="E43" s="63">
        <v>1102.8526534130001</v>
      </c>
      <c r="F43" s="63">
        <v>1612.3778700559999</v>
      </c>
      <c r="G43" s="63">
        <v>4.9407287149999997</v>
      </c>
      <c r="H43" s="63">
        <v>-1405.6999267870001</v>
      </c>
    </row>
    <row r="44" spans="1:8">
      <c r="A44" s="53" t="s">
        <v>38</v>
      </c>
      <c r="B44" s="53"/>
      <c r="C44" s="61">
        <v>46803.324097015997</v>
      </c>
      <c r="D44" s="61">
        <v>1132087.372857193</v>
      </c>
      <c r="E44" s="61">
        <v>414074.78291835001</v>
      </c>
      <c r="F44" s="61">
        <v>352601.54172440403</v>
      </c>
      <c r="G44" s="61">
        <v>358488.276352418</v>
      </c>
      <c r="H44" s="61">
        <v>6922.7718620209998</v>
      </c>
    </row>
    <row r="45" spans="1:8">
      <c r="A45" s="57"/>
      <c r="B45" s="57"/>
      <c r="C45" s="61"/>
      <c r="D45" s="61"/>
      <c r="E45" s="61"/>
      <c r="F45" s="61"/>
      <c r="G45" s="61"/>
      <c r="H45" s="61"/>
    </row>
    <row r="46" spans="1:8">
      <c r="A46" s="337" t="s">
        <v>193</v>
      </c>
      <c r="B46" s="338"/>
      <c r="C46" s="340">
        <v>0.9233880232532542</v>
      </c>
      <c r="D46" s="340">
        <v>0.69111101894810778</v>
      </c>
      <c r="E46" s="340">
        <v>0.57868960882862297</v>
      </c>
      <c r="F46" s="340">
        <v>0.59985673255172578</v>
      </c>
      <c r="G46" s="340">
        <v>0.59053920872998111</v>
      </c>
      <c r="H46" s="340">
        <v>1.0256035787683833</v>
      </c>
    </row>
    <row r="47" spans="1:8">
      <c r="A47" s="47" t="s">
        <v>101</v>
      </c>
      <c r="B47" s="47"/>
      <c r="C47" s="59">
        <v>8541186.4636051413</v>
      </c>
      <c r="D47" s="59">
        <v>8781978.7432387583</v>
      </c>
      <c r="E47" s="59">
        <v>8781978.7432387583</v>
      </c>
      <c r="F47" s="59">
        <v>8898909.90005037</v>
      </c>
      <c r="G47" s="59">
        <v>8958010.7449051067</v>
      </c>
      <c r="H47" s="59">
        <v>8889455.5253382437</v>
      </c>
    </row>
    <row r="48" spans="1:8">
      <c r="A48" s="47" t="s">
        <v>197</v>
      </c>
      <c r="B48" s="47"/>
      <c r="C48" s="59">
        <v>65495394.394451186</v>
      </c>
      <c r="D48" s="59">
        <v>66440254.725907929</v>
      </c>
      <c r="E48" s="59">
        <v>66440254.725907929</v>
      </c>
      <c r="F48" s="59">
        <v>65583386.439121015</v>
      </c>
      <c r="G48" s="59">
        <v>68802523.737823948</v>
      </c>
      <c r="H48" s="59">
        <v>70040204.468771696</v>
      </c>
    </row>
    <row r="49" spans="1:8">
      <c r="A49" s="47"/>
      <c r="B49" s="47"/>
      <c r="C49" s="68"/>
      <c r="D49" s="68"/>
      <c r="E49" s="68"/>
      <c r="F49" s="68"/>
      <c r="G49" s="68"/>
      <c r="H49" s="68"/>
    </row>
    <row r="50" spans="1:8">
      <c r="A50" s="339" t="s">
        <v>9</v>
      </c>
      <c r="B50" s="339"/>
      <c r="C50" s="341" t="s">
        <v>421</v>
      </c>
      <c r="D50" s="341" t="s">
        <v>396</v>
      </c>
      <c r="E50" s="341" t="s">
        <v>397</v>
      </c>
      <c r="F50" s="341" t="s">
        <v>360</v>
      </c>
      <c r="G50" s="341" t="s">
        <v>347</v>
      </c>
      <c r="H50" s="341" t="s">
        <v>292</v>
      </c>
    </row>
    <row r="51" spans="1:8">
      <c r="A51" s="335" t="s">
        <v>248</v>
      </c>
      <c r="B51" s="345"/>
      <c r="C51" s="350"/>
      <c r="D51" s="350"/>
      <c r="E51" s="350"/>
      <c r="F51" s="350"/>
      <c r="G51" s="350"/>
      <c r="H51" s="350"/>
    </row>
    <row r="52" spans="1:8">
      <c r="A52" s="53" t="s">
        <v>32</v>
      </c>
      <c r="B52" s="53"/>
      <c r="C52" s="61">
        <v>172861.17338874401</v>
      </c>
      <c r="D52" s="61">
        <v>661173.36695473397</v>
      </c>
      <c r="E52" s="61">
        <v>177414.25708291301</v>
      </c>
      <c r="F52" s="61">
        <v>168825.66690855799</v>
      </c>
      <c r="G52" s="61">
        <v>162320.99247674199</v>
      </c>
      <c r="H52" s="61">
        <v>152612.450486521</v>
      </c>
    </row>
    <row r="53" spans="1:8">
      <c r="A53" s="55" t="s">
        <v>33</v>
      </c>
      <c r="B53" s="55"/>
      <c r="C53" s="63">
        <v>-88919.067813707996</v>
      </c>
      <c r="D53" s="63">
        <v>-312972.02281254501</v>
      </c>
      <c r="E53" s="63">
        <v>-78483.006137210003</v>
      </c>
      <c r="F53" s="63">
        <v>-76172.108953689007</v>
      </c>
      <c r="G53" s="63">
        <v>-75582.993348168005</v>
      </c>
      <c r="H53" s="63">
        <v>-82733.914373477994</v>
      </c>
    </row>
    <row r="54" spans="1:8">
      <c r="A54" s="53" t="s">
        <v>34</v>
      </c>
      <c r="B54" s="53"/>
      <c r="C54" s="61">
        <v>83942.105575035996</v>
      </c>
      <c r="D54" s="61">
        <v>348201.34414218902</v>
      </c>
      <c r="E54" s="61">
        <v>98931.250945702996</v>
      </c>
      <c r="F54" s="61">
        <v>92653.557954869</v>
      </c>
      <c r="G54" s="61">
        <v>86737.999128573996</v>
      </c>
      <c r="H54" s="61">
        <v>69878.536113042996</v>
      </c>
    </row>
    <row r="55" spans="1:8">
      <c r="A55" s="47" t="s">
        <v>152</v>
      </c>
      <c r="B55" s="55"/>
      <c r="C55" s="63">
        <v>-12682.015767798001</v>
      </c>
      <c r="D55" s="63">
        <v>-20851.440008763999</v>
      </c>
      <c r="E55" s="63">
        <v>-7531.7443654990002</v>
      </c>
      <c r="F55" s="63">
        <v>-9095.0568625310007</v>
      </c>
      <c r="G55" s="63">
        <v>-5016.8369346210002</v>
      </c>
      <c r="H55" s="63">
        <v>792.19815388699999</v>
      </c>
    </row>
    <row r="56" spans="1:8">
      <c r="A56" s="53" t="s">
        <v>36</v>
      </c>
      <c r="B56" s="53"/>
      <c r="C56" s="61">
        <v>71260.089807237993</v>
      </c>
      <c r="D56" s="61">
        <v>327349.90413342498</v>
      </c>
      <c r="E56" s="61">
        <v>91399.506580204004</v>
      </c>
      <c r="F56" s="61">
        <v>83558.501092338003</v>
      </c>
      <c r="G56" s="61">
        <v>81721.162193953001</v>
      </c>
      <c r="H56" s="61">
        <v>70670.734266929998</v>
      </c>
    </row>
    <row r="57" spans="1:8">
      <c r="A57" s="47" t="s">
        <v>81</v>
      </c>
      <c r="B57" s="47"/>
      <c r="C57" s="63">
        <v>-723.77876872399997</v>
      </c>
      <c r="D57" s="63">
        <v>-552.28914446900001</v>
      </c>
      <c r="E57" s="63">
        <v>-23.654048057000001</v>
      </c>
      <c r="F57" s="63">
        <v>-545.72059214000001</v>
      </c>
      <c r="G57" s="63">
        <v>-63.464243060000001</v>
      </c>
      <c r="H57" s="63">
        <v>80.549738787999999</v>
      </c>
    </row>
    <row r="58" spans="1:8">
      <c r="A58" s="55" t="s">
        <v>37</v>
      </c>
      <c r="B58" s="55"/>
      <c r="C58" s="63">
        <v>34.164879999999997</v>
      </c>
      <c r="D58" s="63">
        <v>11348.58772</v>
      </c>
      <c r="E58" s="63">
        <v>28.42435</v>
      </c>
      <c r="F58" s="63">
        <v>10699.139440000001</v>
      </c>
      <c r="G58" s="63">
        <v>621.02392999999995</v>
      </c>
      <c r="H58" s="63">
        <v>0</v>
      </c>
    </row>
    <row r="59" spans="1:8">
      <c r="A59" s="53" t="s">
        <v>102</v>
      </c>
      <c r="B59" s="53"/>
      <c r="C59" s="61">
        <v>70570.475918513999</v>
      </c>
      <c r="D59" s="61">
        <v>338146.20270895603</v>
      </c>
      <c r="E59" s="61">
        <v>91404.276882146994</v>
      </c>
      <c r="F59" s="61">
        <v>93711.919940198</v>
      </c>
      <c r="G59" s="61">
        <v>82278.721880893005</v>
      </c>
      <c r="H59" s="61">
        <v>70751.284005718</v>
      </c>
    </row>
    <row r="60" spans="1:8">
      <c r="A60" s="57"/>
      <c r="B60" s="57"/>
      <c r="C60" s="61"/>
      <c r="D60" s="61"/>
      <c r="E60" s="61"/>
      <c r="F60" s="61"/>
      <c r="G60" s="61"/>
      <c r="H60" s="61"/>
    </row>
    <row r="61" spans="1:8">
      <c r="A61" s="337" t="s">
        <v>193</v>
      </c>
      <c r="B61" s="338"/>
      <c r="C61" s="340">
        <v>0.51439583609524442</v>
      </c>
      <c r="D61" s="340">
        <v>0.4733584842566293</v>
      </c>
      <c r="E61" s="340">
        <v>0.44237147243770636</v>
      </c>
      <c r="F61" s="340">
        <v>0.45118796417932433</v>
      </c>
      <c r="G61" s="340">
        <v>0.46563905379643267</v>
      </c>
      <c r="H61" s="340">
        <v>0.5421177244040466</v>
      </c>
    </row>
    <row r="62" spans="1:8">
      <c r="A62" s="47" t="s">
        <v>101</v>
      </c>
      <c r="B62" s="47"/>
      <c r="C62" s="59">
        <v>1366601.3365858879</v>
      </c>
      <c r="D62" s="59">
        <v>1182780.859542551</v>
      </c>
      <c r="E62" s="59">
        <v>1182780.859542551</v>
      </c>
      <c r="F62" s="59">
        <v>1163401.2442231432</v>
      </c>
      <c r="G62" s="59">
        <v>1137368.0832748809</v>
      </c>
      <c r="H62" s="59">
        <v>1088186.5984308261</v>
      </c>
    </row>
    <row r="63" spans="1:8">
      <c r="A63" s="47" t="s">
        <v>197</v>
      </c>
      <c r="B63" s="47"/>
      <c r="C63" s="59">
        <v>9771172.2792836502</v>
      </c>
      <c r="D63" s="59">
        <v>9474495.5834555682</v>
      </c>
      <c r="E63" s="59">
        <v>9474495.5834555682</v>
      </c>
      <c r="F63" s="59">
        <v>8461194.3584414292</v>
      </c>
      <c r="G63" s="59">
        <v>8511079.2501040567</v>
      </c>
      <c r="H63" s="59">
        <v>8413201.3876037002</v>
      </c>
    </row>
    <row r="64" spans="1:8">
      <c r="A64" s="47"/>
      <c r="B64" s="47"/>
      <c r="C64" s="68"/>
      <c r="D64" s="68"/>
      <c r="E64" s="68"/>
      <c r="F64" s="68"/>
      <c r="G64" s="68"/>
      <c r="H64" s="68"/>
    </row>
    <row r="65" spans="1:8">
      <c r="A65" s="339" t="s">
        <v>9</v>
      </c>
      <c r="B65" s="339"/>
      <c r="C65" s="341" t="s">
        <v>421</v>
      </c>
      <c r="D65" s="341" t="s">
        <v>396</v>
      </c>
      <c r="E65" s="341" t="s">
        <v>397</v>
      </c>
      <c r="F65" s="341" t="s">
        <v>360</v>
      </c>
      <c r="G65" s="341" t="s">
        <v>347</v>
      </c>
      <c r="H65" s="341" t="s">
        <v>292</v>
      </c>
    </row>
    <row r="66" spans="1:8">
      <c r="A66" s="335" t="s">
        <v>258</v>
      </c>
      <c r="B66" s="345"/>
      <c r="C66" s="350"/>
      <c r="D66" s="350"/>
      <c r="E66" s="350"/>
      <c r="F66" s="350"/>
      <c r="G66" s="350"/>
      <c r="H66" s="350"/>
    </row>
    <row r="67" spans="1:8">
      <c r="A67" s="53" t="s">
        <v>32</v>
      </c>
      <c r="B67" s="53"/>
      <c r="C67" s="61">
        <v>969329.80993089301</v>
      </c>
      <c r="D67" s="61">
        <v>3693030.0282502002</v>
      </c>
      <c r="E67" s="61">
        <v>978895.62959566701</v>
      </c>
      <c r="F67" s="61">
        <v>929470.34502931696</v>
      </c>
      <c r="G67" s="61">
        <v>886910.85053480905</v>
      </c>
      <c r="H67" s="61">
        <v>897753.20309040695</v>
      </c>
    </row>
    <row r="68" spans="1:8">
      <c r="A68" s="55" t="s">
        <v>33</v>
      </c>
      <c r="B68" s="55"/>
      <c r="C68" s="63">
        <v>-615618.06777913205</v>
      </c>
      <c r="D68" s="63">
        <v>-2178707.520136632</v>
      </c>
      <c r="E68" s="63">
        <v>-547089.84511279198</v>
      </c>
      <c r="F68" s="63">
        <v>-534221.87341008498</v>
      </c>
      <c r="G68" s="63">
        <v>-508539.89286031399</v>
      </c>
      <c r="H68" s="63">
        <v>-588855.90875344095</v>
      </c>
    </row>
    <row r="69" spans="1:8">
      <c r="A69" s="53" t="s">
        <v>34</v>
      </c>
      <c r="B69" s="53"/>
      <c r="C69" s="61">
        <v>353711.74215176102</v>
      </c>
      <c r="D69" s="61">
        <v>1514322.508113568</v>
      </c>
      <c r="E69" s="61">
        <v>431805.78448287502</v>
      </c>
      <c r="F69" s="61">
        <v>395248.47161923198</v>
      </c>
      <c r="G69" s="61">
        <v>378370.957674495</v>
      </c>
      <c r="H69" s="61">
        <v>308897.29433696601</v>
      </c>
    </row>
    <row r="70" spans="1:8">
      <c r="A70" s="47" t="s">
        <v>152</v>
      </c>
      <c r="B70" s="55"/>
      <c r="C70" s="63">
        <v>-63843.798467676002</v>
      </c>
      <c r="D70" s="63">
        <v>-260319.90357482401</v>
      </c>
      <c r="E70" s="63">
        <v>-58115.882304730003</v>
      </c>
      <c r="F70" s="63">
        <v>-73708.152783646001</v>
      </c>
      <c r="G70" s="63">
        <v>-69411.70099153</v>
      </c>
      <c r="H70" s="63">
        <v>-59084.167494918001</v>
      </c>
    </row>
    <row r="71" spans="1:8">
      <c r="A71" s="47" t="s">
        <v>427</v>
      </c>
      <c r="B71" s="55"/>
      <c r="C71" s="63">
        <v>-25394.620981189</v>
      </c>
      <c r="D71" s="63">
        <v>-116088.361312806</v>
      </c>
      <c r="E71" s="63">
        <v>-27876.294330453002</v>
      </c>
      <c r="F71" s="63">
        <v>-14543.909883545</v>
      </c>
      <c r="G71" s="63">
        <v>-58317.989234558001</v>
      </c>
      <c r="H71" s="63">
        <v>-15350.167864249999</v>
      </c>
    </row>
    <row r="72" spans="1:8">
      <c r="A72" s="53" t="s">
        <v>36</v>
      </c>
      <c r="B72" s="53"/>
      <c r="C72" s="61">
        <v>264473.32270289602</v>
      </c>
      <c r="D72" s="61">
        <v>1137914.2432259379</v>
      </c>
      <c r="E72" s="61">
        <v>345813.60784769198</v>
      </c>
      <c r="F72" s="61">
        <v>306996.40895204101</v>
      </c>
      <c r="G72" s="61">
        <v>250641.26744840699</v>
      </c>
      <c r="H72" s="61">
        <v>234462.958977798</v>
      </c>
    </row>
    <row r="73" spans="1:8">
      <c r="A73" s="47" t="s">
        <v>81</v>
      </c>
      <c r="B73" s="47"/>
      <c r="C73" s="63">
        <v>120707.752842007</v>
      </c>
      <c r="D73" s="63">
        <v>375457.81739308598</v>
      </c>
      <c r="E73" s="63">
        <v>60250.924804312002</v>
      </c>
      <c r="F73" s="63">
        <v>97045.187393892003</v>
      </c>
      <c r="G73" s="63">
        <v>108134.997643108</v>
      </c>
      <c r="H73" s="63">
        <v>110026.707551774</v>
      </c>
    </row>
    <row r="74" spans="1:8">
      <c r="A74" s="55" t="s">
        <v>37</v>
      </c>
      <c r="B74" s="55"/>
      <c r="C74" s="63">
        <v>-70448.836002522003</v>
      </c>
      <c r="D74" s="63">
        <v>-187509.54143873599</v>
      </c>
      <c r="E74" s="63">
        <v>-48227.912472668002</v>
      </c>
      <c r="F74" s="63">
        <v>-50919.551047456996</v>
      </c>
      <c r="G74" s="63">
        <v>-42485.673015637003</v>
      </c>
      <c r="H74" s="63">
        <v>-45876.404902973998</v>
      </c>
    </row>
    <row r="75" spans="1:8">
      <c r="A75" s="53" t="s">
        <v>38</v>
      </c>
      <c r="B75" s="53"/>
      <c r="C75" s="61">
        <v>314732.23954238102</v>
      </c>
      <c r="D75" s="61">
        <v>1325862.5191802881</v>
      </c>
      <c r="E75" s="61">
        <v>357836.62017933599</v>
      </c>
      <c r="F75" s="61">
        <v>353122.045298476</v>
      </c>
      <c r="G75" s="61">
        <v>316290.592075878</v>
      </c>
      <c r="H75" s="61">
        <v>298613.26162659802</v>
      </c>
    </row>
    <row r="76" spans="1:8">
      <c r="A76" s="57"/>
      <c r="B76" s="57"/>
      <c r="C76" s="61"/>
      <c r="D76" s="61"/>
      <c r="E76" s="61"/>
      <c r="F76" s="61"/>
      <c r="G76" s="61"/>
      <c r="H76" s="61"/>
    </row>
    <row r="77" spans="1:8">
      <c r="A77" s="337" t="s">
        <v>193</v>
      </c>
      <c r="B77" s="338"/>
      <c r="C77" s="340">
        <v>0.63509660125176759</v>
      </c>
      <c r="D77" s="340">
        <v>0.58995120631849518</v>
      </c>
      <c r="E77" s="340">
        <v>0.55888475601711241</v>
      </c>
      <c r="F77" s="340">
        <v>0.57475945980098464</v>
      </c>
      <c r="G77" s="340">
        <v>0.57338332545335691</v>
      </c>
      <c r="H77" s="340">
        <v>0.65592181317357112</v>
      </c>
    </row>
    <row r="78" spans="1:8">
      <c r="A78" s="47" t="s">
        <v>101</v>
      </c>
      <c r="B78" s="47"/>
      <c r="C78" s="59">
        <v>7967193.9049360743</v>
      </c>
      <c r="D78" s="59">
        <v>7786056.5536974641</v>
      </c>
      <c r="E78" s="59">
        <v>7786056.5536974641</v>
      </c>
      <c r="F78" s="59">
        <v>7808038.6133772647</v>
      </c>
      <c r="G78" s="59">
        <v>7868469.8905118518</v>
      </c>
      <c r="H78" s="59">
        <v>7979154.2707892619</v>
      </c>
    </row>
    <row r="79" spans="1:8">
      <c r="A79" s="47" t="s">
        <v>197</v>
      </c>
      <c r="B79" s="47"/>
      <c r="C79" s="59">
        <v>65315785.852261581</v>
      </c>
      <c r="D79" s="59">
        <v>65358181.710611209</v>
      </c>
      <c r="E79" s="59">
        <v>65358181.710611209</v>
      </c>
      <c r="F79" s="59">
        <v>62779116.817508109</v>
      </c>
      <c r="G79" s="59">
        <v>63256150.04153391</v>
      </c>
      <c r="H79" s="59">
        <v>66015897.076310717</v>
      </c>
    </row>
    <row r="80" spans="1:8">
      <c r="A80" s="64"/>
      <c r="B80" s="64"/>
      <c r="C80" s="60"/>
      <c r="D80" s="60"/>
      <c r="E80" s="60"/>
      <c r="F80" s="60"/>
      <c r="G80" s="60"/>
      <c r="H80" s="60"/>
    </row>
    <row r="81" spans="1:8">
      <c r="A81" s="339" t="s">
        <v>9</v>
      </c>
      <c r="B81" s="339"/>
      <c r="C81" s="341" t="s">
        <v>421</v>
      </c>
      <c r="D81" s="341" t="s">
        <v>396</v>
      </c>
      <c r="E81" s="341" t="s">
        <v>397</v>
      </c>
      <c r="F81" s="341" t="s">
        <v>360</v>
      </c>
      <c r="G81" s="341" t="s">
        <v>347</v>
      </c>
      <c r="H81" s="341" t="s">
        <v>292</v>
      </c>
    </row>
    <row r="82" spans="1:8">
      <c r="A82" s="351" t="s">
        <v>435</v>
      </c>
      <c r="B82" s="343"/>
      <c r="C82" s="346"/>
      <c r="D82" s="346"/>
      <c r="E82" s="346"/>
      <c r="F82" s="346"/>
      <c r="G82" s="346"/>
      <c r="H82" s="346"/>
    </row>
    <row r="83" spans="1:8">
      <c r="A83" s="53" t="s">
        <v>32</v>
      </c>
      <c r="B83" s="53"/>
      <c r="C83" s="61">
        <v>1311389.875222685</v>
      </c>
      <c r="D83" s="61">
        <v>5153835.1383740464</v>
      </c>
      <c r="E83" s="61">
        <v>1336137.2575962041</v>
      </c>
      <c r="F83" s="61">
        <v>1289954.723323005</v>
      </c>
      <c r="G83" s="61">
        <v>1281081.6265321081</v>
      </c>
      <c r="H83" s="61">
        <v>1246661.5309227291</v>
      </c>
    </row>
    <row r="84" spans="1:8">
      <c r="A84" s="55" t="s">
        <v>33</v>
      </c>
      <c r="B84" s="55"/>
      <c r="C84" s="63">
        <v>-690104.25521577999</v>
      </c>
      <c r="D84" s="63">
        <v>-2567397.6258353642</v>
      </c>
      <c r="E84" s="63">
        <v>-622054.70849106996</v>
      </c>
      <c r="F84" s="63">
        <v>-620389.586395166</v>
      </c>
      <c r="G84" s="63">
        <v>-643595.41718009498</v>
      </c>
      <c r="H84" s="63">
        <v>-681357.91376903304</v>
      </c>
    </row>
    <row r="85" spans="1:8">
      <c r="A85" s="53" t="s">
        <v>34</v>
      </c>
      <c r="B85" s="53"/>
      <c r="C85" s="61">
        <v>621285.62000690505</v>
      </c>
      <c r="D85" s="61">
        <v>2586437.5125386822</v>
      </c>
      <c r="E85" s="61">
        <v>714082.54910513398</v>
      </c>
      <c r="F85" s="61">
        <v>669565.13692783902</v>
      </c>
      <c r="G85" s="61">
        <v>637486.20935201296</v>
      </c>
      <c r="H85" s="61">
        <v>565303.61715369602</v>
      </c>
    </row>
    <row r="86" spans="1:8">
      <c r="A86" s="47" t="s">
        <v>152</v>
      </c>
      <c r="B86" s="55"/>
      <c r="C86" s="63">
        <v>-410921.34121910197</v>
      </c>
      <c r="D86" s="63">
        <v>-1542604.443214078</v>
      </c>
      <c r="E86" s="63">
        <v>-377765.83586590702</v>
      </c>
      <c r="F86" s="63">
        <v>-373660.83803218597</v>
      </c>
      <c r="G86" s="63">
        <v>-388777.96979835897</v>
      </c>
      <c r="H86" s="63">
        <v>-402399.799517626</v>
      </c>
    </row>
    <row r="87" spans="1:8">
      <c r="A87" s="47" t="s">
        <v>427</v>
      </c>
      <c r="B87" s="55"/>
      <c r="C87" s="63">
        <v>0</v>
      </c>
      <c r="D87" s="63">
        <v>-99729.201570000005</v>
      </c>
      <c r="E87" s="63">
        <v>-59294.690560000003</v>
      </c>
      <c r="F87" s="63">
        <v>-34.511009999999999</v>
      </c>
      <c r="G87" s="63">
        <v>-40400</v>
      </c>
      <c r="H87" s="63">
        <v>0</v>
      </c>
    </row>
    <row r="88" spans="1:8">
      <c r="A88" s="53" t="s">
        <v>36</v>
      </c>
      <c r="B88" s="53"/>
      <c r="C88" s="61">
        <v>210364.27878780299</v>
      </c>
      <c r="D88" s="61">
        <v>944103.86775460397</v>
      </c>
      <c r="E88" s="61">
        <v>277022.022679227</v>
      </c>
      <c r="F88" s="61">
        <v>295869.78788565297</v>
      </c>
      <c r="G88" s="61">
        <v>208308.23955365401</v>
      </c>
      <c r="H88" s="61">
        <v>162903.81763606999</v>
      </c>
    </row>
    <row r="89" spans="1:8">
      <c r="A89" s="47" t="s">
        <v>81</v>
      </c>
      <c r="B89" s="47"/>
      <c r="C89" s="63">
        <v>-3053.1202861329998</v>
      </c>
      <c r="D89" s="63">
        <v>27219.703605750001</v>
      </c>
      <c r="E89" s="63">
        <v>14154.856239221999</v>
      </c>
      <c r="F89" s="63">
        <v>3561.5454052350001</v>
      </c>
      <c r="G89" s="63">
        <v>6736.924111323</v>
      </c>
      <c r="H89" s="63">
        <v>2766.3778499700002</v>
      </c>
    </row>
    <row r="90" spans="1:8">
      <c r="A90" s="55" t="s">
        <v>37</v>
      </c>
      <c r="B90" s="55"/>
      <c r="C90" s="63">
        <v>-3359.8768307690002</v>
      </c>
      <c r="D90" s="63">
        <v>-2856.6865661960001</v>
      </c>
      <c r="E90" s="63">
        <v>-2817.308467238</v>
      </c>
      <c r="F90" s="63">
        <v>-283.82642925900001</v>
      </c>
      <c r="G90" s="63">
        <v>243.23645691199999</v>
      </c>
      <c r="H90" s="63">
        <v>1.211873389</v>
      </c>
    </row>
    <row r="91" spans="1:8">
      <c r="A91" s="53" t="s">
        <v>38</v>
      </c>
      <c r="B91" s="53"/>
      <c r="C91" s="61">
        <v>203951.28167090099</v>
      </c>
      <c r="D91" s="61">
        <v>968466.88479415805</v>
      </c>
      <c r="E91" s="61">
        <v>288359.57045121101</v>
      </c>
      <c r="F91" s="61">
        <v>299147.50686162902</v>
      </c>
      <c r="G91" s="61">
        <v>215288.40012188899</v>
      </c>
      <c r="H91" s="61">
        <v>165671.40735942899</v>
      </c>
    </row>
    <row r="92" spans="1:8">
      <c r="A92" s="57"/>
      <c r="B92" s="57"/>
      <c r="C92" s="61"/>
      <c r="D92" s="61"/>
      <c r="E92" s="61"/>
      <c r="F92" s="61"/>
      <c r="G92" s="61"/>
      <c r="H92" s="61"/>
    </row>
    <row r="93" spans="1:8">
      <c r="A93" s="337" t="s">
        <v>193</v>
      </c>
      <c r="B93" s="338"/>
      <c r="C93" s="340">
        <v>0.52623881597270561</v>
      </c>
      <c r="D93" s="340">
        <v>0.49815284286437955</v>
      </c>
      <c r="E93" s="340">
        <v>0.46556198096757362</v>
      </c>
      <c r="F93" s="340">
        <v>0.48093904009049493</v>
      </c>
      <c r="G93" s="340">
        <v>0.50238439444511418</v>
      </c>
      <c r="H93" s="340">
        <v>0.54654603263864177</v>
      </c>
    </row>
    <row r="94" spans="1:8">
      <c r="A94" s="47" t="s">
        <v>199</v>
      </c>
      <c r="B94" s="47"/>
      <c r="C94" s="58">
        <v>112113142.64756051</v>
      </c>
      <c r="D94" s="58">
        <v>107082924.16995764</v>
      </c>
      <c r="E94" s="58">
        <v>108501655.39549625</v>
      </c>
      <c r="F94" s="58">
        <v>106979942.58323024</v>
      </c>
      <c r="G94" s="58">
        <v>106520130.90718947</v>
      </c>
      <c r="H94" s="58">
        <v>106329967.79391456</v>
      </c>
    </row>
    <row r="95" spans="1:8">
      <c r="A95" s="47" t="s">
        <v>194</v>
      </c>
      <c r="B95" s="47"/>
      <c r="C95" s="58">
        <v>109772071.17355858</v>
      </c>
      <c r="D95" s="58">
        <v>107988568.74472423</v>
      </c>
      <c r="E95" s="58">
        <v>107959269.55669467</v>
      </c>
      <c r="F95" s="58">
        <v>108147516.4203375</v>
      </c>
      <c r="G95" s="58">
        <v>107860429.65982434</v>
      </c>
      <c r="H95" s="58">
        <v>107987059.34204039</v>
      </c>
    </row>
    <row r="96" spans="1:8">
      <c r="A96" s="47" t="s">
        <v>196</v>
      </c>
      <c r="B96" s="47"/>
      <c r="C96" s="67">
        <v>149.7362076987331</v>
      </c>
      <c r="D96" s="67">
        <v>142.84886457386591</v>
      </c>
      <c r="E96" s="67">
        <v>139.96605846523249</v>
      </c>
      <c r="F96" s="67">
        <v>138.20413095012688</v>
      </c>
      <c r="G96" s="67">
        <v>144.17816469840054</v>
      </c>
      <c r="H96" s="67">
        <v>149.05482266835577</v>
      </c>
    </row>
    <row r="97" spans="1:8">
      <c r="A97" s="47" t="s">
        <v>101</v>
      </c>
      <c r="B97" s="47"/>
      <c r="C97" s="59">
        <v>10561047.777529225</v>
      </c>
      <c r="D97" s="59">
        <v>10729770.76050383</v>
      </c>
      <c r="E97" s="59">
        <v>10729770.76050383</v>
      </c>
      <c r="F97" s="59">
        <v>10734725.060064675</v>
      </c>
      <c r="G97" s="59">
        <v>10814959.6460931</v>
      </c>
      <c r="H97" s="59">
        <v>10901915.622743672</v>
      </c>
    </row>
    <row r="98" spans="1:8">
      <c r="A98" s="47" t="s">
        <v>197</v>
      </c>
      <c r="B98" s="47"/>
      <c r="C98" s="59">
        <v>84408057.655625001</v>
      </c>
      <c r="D98" s="59">
        <v>82553257.701295018</v>
      </c>
      <c r="E98" s="59">
        <v>82553257.701295018</v>
      </c>
      <c r="F98" s="59">
        <v>82454540.188113824</v>
      </c>
      <c r="G98" s="59">
        <v>81378588.581155047</v>
      </c>
      <c r="H98" s="59">
        <v>83276166.445838779</v>
      </c>
    </row>
    <row r="99" spans="1:8">
      <c r="A99" s="47"/>
      <c r="B99" s="47"/>
      <c r="C99" s="68"/>
      <c r="D99" s="68"/>
      <c r="E99" s="68"/>
      <c r="F99" s="68"/>
      <c r="G99" s="68"/>
      <c r="H99" s="68"/>
    </row>
    <row r="100" spans="1:8">
      <c r="A100" s="339" t="s">
        <v>9</v>
      </c>
      <c r="B100" s="339"/>
      <c r="C100" s="341" t="s">
        <v>421</v>
      </c>
      <c r="D100" s="341" t="s">
        <v>396</v>
      </c>
      <c r="E100" s="341" t="s">
        <v>397</v>
      </c>
      <c r="F100" s="341" t="s">
        <v>360</v>
      </c>
      <c r="G100" s="341" t="s">
        <v>347</v>
      </c>
      <c r="H100" s="341" t="s">
        <v>292</v>
      </c>
    </row>
    <row r="101" spans="1:8">
      <c r="A101" s="351" t="s">
        <v>210</v>
      </c>
      <c r="B101" s="343"/>
      <c r="C101" s="346"/>
      <c r="D101" s="346"/>
      <c r="E101" s="346"/>
      <c r="F101" s="346"/>
      <c r="G101" s="346"/>
      <c r="H101" s="346"/>
    </row>
    <row r="102" spans="1:8">
      <c r="A102" s="53" t="s">
        <v>32</v>
      </c>
      <c r="B102" s="53"/>
      <c r="C102" s="61">
        <v>741871.60613079602</v>
      </c>
      <c r="D102" s="61">
        <v>3254480.386665279</v>
      </c>
      <c r="E102" s="61">
        <v>852757.72281436401</v>
      </c>
      <c r="F102" s="61">
        <v>770684.01791265002</v>
      </c>
      <c r="G102" s="61">
        <v>791201.89325431199</v>
      </c>
      <c r="H102" s="61">
        <v>839836.75268395303</v>
      </c>
    </row>
    <row r="103" spans="1:8">
      <c r="A103" s="55" t="s">
        <v>33</v>
      </c>
      <c r="B103" s="55"/>
      <c r="C103" s="63">
        <v>-419515.47761479899</v>
      </c>
      <c r="D103" s="63">
        <v>-1625777.679650272</v>
      </c>
      <c r="E103" s="63">
        <v>-412761.65259753302</v>
      </c>
      <c r="F103" s="63">
        <v>-402635.47774394398</v>
      </c>
      <c r="G103" s="63">
        <v>-396535.20485543302</v>
      </c>
      <c r="H103" s="63">
        <v>-413845.34445336199</v>
      </c>
    </row>
    <row r="104" spans="1:8">
      <c r="A104" s="53" t="s">
        <v>34</v>
      </c>
      <c r="B104" s="53"/>
      <c r="C104" s="61">
        <v>322356.12851599703</v>
      </c>
      <c r="D104" s="61">
        <v>1628702.707015007</v>
      </c>
      <c r="E104" s="61">
        <v>439996.07021683099</v>
      </c>
      <c r="F104" s="61">
        <v>368048.54016870598</v>
      </c>
      <c r="G104" s="61">
        <v>394666.68839887902</v>
      </c>
      <c r="H104" s="61">
        <v>425991.40823059098</v>
      </c>
    </row>
    <row r="105" spans="1:8">
      <c r="A105" s="47" t="s">
        <v>152</v>
      </c>
      <c r="B105" s="55"/>
      <c r="C105" s="63">
        <v>-44805.319289332998</v>
      </c>
      <c r="D105" s="63">
        <v>-194316.36890259199</v>
      </c>
      <c r="E105" s="63">
        <v>-44482.248455462999</v>
      </c>
      <c r="F105" s="63">
        <v>-47455.485877594001</v>
      </c>
      <c r="G105" s="63">
        <v>-44970.075475723002</v>
      </c>
      <c r="H105" s="63">
        <v>-57408.559093812</v>
      </c>
    </row>
    <row r="106" spans="1:8">
      <c r="A106" s="53" t="s">
        <v>36</v>
      </c>
      <c r="B106" s="53"/>
      <c r="C106" s="61">
        <v>277550.80922666402</v>
      </c>
      <c r="D106" s="61">
        <v>1434386.338112415</v>
      </c>
      <c r="E106" s="61">
        <v>395513.82176136802</v>
      </c>
      <c r="F106" s="61">
        <v>320593.054291112</v>
      </c>
      <c r="G106" s="61">
        <v>349696.612923156</v>
      </c>
      <c r="H106" s="61">
        <v>368582.84913677903</v>
      </c>
    </row>
    <row r="107" spans="1:8">
      <c r="A107" s="47" t="s">
        <v>81</v>
      </c>
      <c r="B107" s="47"/>
      <c r="C107" s="63">
        <v>780.51682862899997</v>
      </c>
      <c r="D107" s="63">
        <v>3872.5248157790002</v>
      </c>
      <c r="E107" s="63">
        <v>4615.6025656350002</v>
      </c>
      <c r="F107" s="63">
        <v>-229.49494764400001</v>
      </c>
      <c r="G107" s="63">
        <v>-249.81820600099999</v>
      </c>
      <c r="H107" s="63">
        <v>-263.76459621100003</v>
      </c>
    </row>
    <row r="108" spans="1:8">
      <c r="A108" s="55" t="s">
        <v>37</v>
      </c>
      <c r="B108" s="55"/>
      <c r="C108" s="63">
        <v>-25004.762293511001</v>
      </c>
      <c r="D108" s="63">
        <v>-107850.198367715</v>
      </c>
      <c r="E108" s="63">
        <v>-24301.341229362999</v>
      </c>
      <c r="F108" s="63">
        <v>-28890.684577353</v>
      </c>
      <c r="G108" s="63">
        <v>-23308.943649733999</v>
      </c>
      <c r="H108" s="63">
        <v>-31349.228911265</v>
      </c>
    </row>
    <row r="109" spans="1:8">
      <c r="A109" s="53" t="s">
        <v>38</v>
      </c>
      <c r="B109" s="53"/>
      <c r="C109" s="61">
        <v>253326.56376178199</v>
      </c>
      <c r="D109" s="61">
        <v>1330408.6645604791</v>
      </c>
      <c r="E109" s="61">
        <v>375828.08309764002</v>
      </c>
      <c r="F109" s="61">
        <v>291472.87476611498</v>
      </c>
      <c r="G109" s="61">
        <v>326137.85106742103</v>
      </c>
      <c r="H109" s="61">
        <v>336969.85562930303</v>
      </c>
    </row>
    <row r="110" spans="1:8">
      <c r="A110" s="57"/>
      <c r="B110" s="57"/>
      <c r="C110" s="61"/>
      <c r="D110" s="61"/>
      <c r="E110" s="61"/>
      <c r="F110" s="61"/>
      <c r="G110" s="61"/>
      <c r="H110" s="61"/>
    </row>
    <row r="111" spans="1:8">
      <c r="A111" s="337" t="s">
        <v>193</v>
      </c>
      <c r="B111" s="338"/>
      <c r="C111" s="340">
        <v>0.56548259044818616</v>
      </c>
      <c r="D111" s="340">
        <v>0.49955061530302658</v>
      </c>
      <c r="E111" s="340">
        <v>0.48403156201891906</v>
      </c>
      <c r="F111" s="340">
        <v>0.52243911692168898</v>
      </c>
      <c r="G111" s="340">
        <v>0.50118080888865713</v>
      </c>
      <c r="H111" s="340">
        <v>0.49276879480541153</v>
      </c>
    </row>
    <row r="112" spans="1:8">
      <c r="A112" s="47" t="s">
        <v>101</v>
      </c>
      <c r="B112" s="47"/>
      <c r="C112" s="59">
        <v>7279467.4318371722</v>
      </c>
      <c r="D112" s="59">
        <v>7343811.0657178592</v>
      </c>
      <c r="E112" s="59">
        <v>7343811.0657178592</v>
      </c>
      <c r="F112" s="59">
        <v>7334711.4005439831</v>
      </c>
      <c r="G112" s="59">
        <v>7381330.1570803765</v>
      </c>
      <c r="H112" s="59">
        <v>7466792.7887035897</v>
      </c>
    </row>
    <row r="113" spans="1:8">
      <c r="A113" s="47" t="s">
        <v>197</v>
      </c>
      <c r="B113" s="47"/>
      <c r="C113" s="59">
        <v>60104818.845000222</v>
      </c>
      <c r="D113" s="59">
        <v>59678259.564999975</v>
      </c>
      <c r="E113" s="59">
        <v>59678259.564999975</v>
      </c>
      <c r="F113" s="59">
        <v>60459100.100000672</v>
      </c>
      <c r="G113" s="59">
        <v>59486843.402500033</v>
      </c>
      <c r="H113" s="59">
        <v>60177796.281250156</v>
      </c>
    </row>
    <row r="114" spans="1:8">
      <c r="A114" s="47" t="s">
        <v>200</v>
      </c>
      <c r="B114" s="47"/>
      <c r="C114" s="58">
        <v>69342623.53203164</v>
      </c>
      <c r="D114" s="58">
        <v>67463214.852261528</v>
      </c>
      <c r="E114" s="58">
        <v>68534070.281097829</v>
      </c>
      <c r="F114" s="58">
        <v>67708981.856654972</v>
      </c>
      <c r="G114" s="58">
        <v>67100504.365802519</v>
      </c>
      <c r="H114" s="58">
        <v>66509302.905490801</v>
      </c>
    </row>
    <row r="115" spans="1:8">
      <c r="A115" s="47" t="s">
        <v>201</v>
      </c>
      <c r="B115" s="47"/>
      <c r="C115" s="48">
        <v>1906511</v>
      </c>
      <c r="D115" s="48">
        <v>1846723.75</v>
      </c>
      <c r="E115" s="48">
        <v>1894865</v>
      </c>
      <c r="F115" s="48">
        <v>1855940</v>
      </c>
      <c r="G115" s="48">
        <v>1827790</v>
      </c>
      <c r="H115" s="48">
        <v>1808300</v>
      </c>
    </row>
    <row r="116" spans="1:8">
      <c r="A116" s="70"/>
    </row>
    <row r="117" spans="1:8">
      <c r="A117" s="339" t="s">
        <v>9</v>
      </c>
      <c r="B117" s="339"/>
      <c r="C117" s="341" t="s">
        <v>421</v>
      </c>
      <c r="D117" s="341" t="s">
        <v>396</v>
      </c>
      <c r="E117" s="341" t="s">
        <v>397</v>
      </c>
      <c r="F117" s="341" t="s">
        <v>360</v>
      </c>
      <c r="G117" s="341" t="s">
        <v>347</v>
      </c>
      <c r="H117" s="341" t="s">
        <v>292</v>
      </c>
    </row>
    <row r="118" spans="1:8">
      <c r="A118" s="335" t="s">
        <v>230</v>
      </c>
      <c r="B118" s="335"/>
      <c r="C118" s="336"/>
      <c r="D118" s="336"/>
      <c r="E118" s="336"/>
      <c r="F118" s="336"/>
      <c r="G118" s="336"/>
      <c r="H118" s="336"/>
    </row>
    <row r="119" spans="1:8">
      <c r="A119" s="53" t="s">
        <v>32</v>
      </c>
      <c r="B119" s="53"/>
      <c r="C119" s="127">
        <v>271329.71902823198</v>
      </c>
      <c r="D119" s="127">
        <v>1049263.8065749011</v>
      </c>
      <c r="E119" s="127">
        <v>266279.85035189602</v>
      </c>
      <c r="F119" s="127">
        <v>262711.32463914802</v>
      </c>
      <c r="G119" s="127">
        <v>267579.12714495498</v>
      </c>
      <c r="H119" s="127">
        <v>252693.50443890199</v>
      </c>
    </row>
    <row r="120" spans="1:8">
      <c r="A120" s="55" t="s">
        <v>33</v>
      </c>
      <c r="B120" s="55"/>
      <c r="C120" s="128">
        <v>-167326.08030997499</v>
      </c>
      <c r="D120" s="128">
        <v>-666160.69183438795</v>
      </c>
      <c r="E120" s="128">
        <v>-175167.695620529</v>
      </c>
      <c r="F120" s="128">
        <v>-166307.939346625</v>
      </c>
      <c r="G120" s="128">
        <v>-162344.833222527</v>
      </c>
      <c r="H120" s="128">
        <v>-162340.223644707</v>
      </c>
    </row>
    <row r="121" spans="1:8">
      <c r="A121" s="53" t="s">
        <v>34</v>
      </c>
      <c r="B121" s="53"/>
      <c r="C121" s="127">
        <v>104003.638718257</v>
      </c>
      <c r="D121" s="127">
        <v>383103.11474051297</v>
      </c>
      <c r="E121" s="127">
        <v>91112.154731367002</v>
      </c>
      <c r="F121" s="127">
        <v>96403.385292523002</v>
      </c>
      <c r="G121" s="127">
        <v>105234.293922428</v>
      </c>
      <c r="H121" s="127">
        <v>90353.280794195001</v>
      </c>
    </row>
    <row r="122" spans="1:8">
      <c r="A122" s="47" t="s">
        <v>152</v>
      </c>
      <c r="B122" s="47"/>
      <c r="C122" s="128">
        <v>-26261.506975</v>
      </c>
      <c r="D122" s="128">
        <v>-96517.023060000007</v>
      </c>
      <c r="E122" s="128">
        <v>-13426.400755000001</v>
      </c>
      <c r="F122" s="128">
        <v>-29899.961034683001</v>
      </c>
      <c r="G122" s="128">
        <v>-25620.039690317</v>
      </c>
      <c r="H122" s="128">
        <v>-27570.621579999999</v>
      </c>
    </row>
    <row r="123" spans="1:8">
      <c r="A123" s="53" t="s">
        <v>36</v>
      </c>
      <c r="B123" s="53"/>
      <c r="C123" s="127">
        <v>77742.131743257007</v>
      </c>
      <c r="D123" s="127">
        <v>286586.091680513</v>
      </c>
      <c r="E123" s="127">
        <v>77685.753976367007</v>
      </c>
      <c r="F123" s="127">
        <v>66503.424257840001</v>
      </c>
      <c r="G123" s="127">
        <v>79614.254232110994</v>
      </c>
      <c r="H123" s="127">
        <v>62782.659214195002</v>
      </c>
    </row>
    <row r="124" spans="1:8">
      <c r="A124" s="55" t="s">
        <v>81</v>
      </c>
      <c r="B124" s="55"/>
      <c r="C124" s="63">
        <v>-1117.25425174</v>
      </c>
      <c r="D124" s="63">
        <v>-5210.230700047</v>
      </c>
      <c r="E124" s="63">
        <v>-200.850463443</v>
      </c>
      <c r="F124" s="63">
        <v>-1421.9254186200001</v>
      </c>
      <c r="G124" s="63">
        <v>-1750.330762347</v>
      </c>
      <c r="H124" s="63">
        <v>-1837.1240556370001</v>
      </c>
    </row>
    <row r="125" spans="1:8">
      <c r="A125" s="55" t="s">
        <v>37</v>
      </c>
      <c r="B125" s="55"/>
      <c r="C125" s="63">
        <v>7.27888</v>
      </c>
      <c r="D125" s="63">
        <v>-984.96645999999998</v>
      </c>
      <c r="E125" s="63">
        <v>-982.97362499999997</v>
      </c>
      <c r="F125" s="63">
        <v>-8.0132499999999993</v>
      </c>
      <c r="G125" s="63">
        <v>8.0132499999999993</v>
      </c>
      <c r="H125" s="63">
        <v>-1.9928349999999999</v>
      </c>
    </row>
    <row r="126" spans="1:8">
      <c r="A126" s="53" t="s">
        <v>38</v>
      </c>
      <c r="B126" s="53"/>
      <c r="C126" s="127">
        <v>76632.156371517005</v>
      </c>
      <c r="D126" s="127">
        <v>280390.89452046598</v>
      </c>
      <c r="E126" s="127">
        <v>76501.929887923994</v>
      </c>
      <c r="F126" s="127">
        <v>65073.485589219999</v>
      </c>
      <c r="G126" s="127">
        <v>77871.936719763995</v>
      </c>
      <c r="H126" s="127">
        <v>60943.542323558002</v>
      </c>
    </row>
    <row r="127" spans="1:8">
      <c r="A127" s="57"/>
      <c r="B127" s="57"/>
      <c r="C127" s="127"/>
      <c r="D127" s="127"/>
      <c r="E127" s="127"/>
      <c r="F127" s="127"/>
      <c r="G127" s="127"/>
      <c r="H127" s="127"/>
    </row>
    <row r="128" spans="1:8">
      <c r="A128" s="337" t="s">
        <v>193</v>
      </c>
      <c r="B128" s="338"/>
      <c r="C128" s="340">
        <v>0.61668910029190216</v>
      </c>
      <c r="D128" s="340">
        <v>0.63488389446018167</v>
      </c>
      <c r="E128" s="340">
        <v>0.65783308571429699</v>
      </c>
      <c r="F128" s="340">
        <v>0.63304442461724986</v>
      </c>
      <c r="G128" s="340">
        <v>0.60671710441218507</v>
      </c>
      <c r="H128" s="340">
        <v>0.64243924277032127</v>
      </c>
    </row>
    <row r="129" spans="1:8">
      <c r="A129" s="47" t="s">
        <v>101</v>
      </c>
      <c r="B129" s="47"/>
      <c r="C129" s="59">
        <v>990391.25399923604</v>
      </c>
      <c r="D129" s="59">
        <v>879063.69370160461</v>
      </c>
      <c r="E129" s="59">
        <v>879063.69370160461</v>
      </c>
      <c r="F129" s="59">
        <v>864556.10285532253</v>
      </c>
      <c r="G129" s="59">
        <v>845598.57833875692</v>
      </c>
      <c r="H129" s="59">
        <v>794707.16046469798</v>
      </c>
    </row>
    <row r="130" spans="1:8">
      <c r="A130" s="47" t="s">
        <v>197</v>
      </c>
      <c r="B130" s="47"/>
      <c r="C130" s="59">
        <v>5340920.1772149969</v>
      </c>
      <c r="D130" s="59">
        <v>5454236.014860007</v>
      </c>
      <c r="E130" s="59">
        <v>5454236.014860007</v>
      </c>
      <c r="F130" s="59">
        <v>5049477.1490350002</v>
      </c>
      <c r="G130" s="59">
        <v>4939204.0083400048</v>
      </c>
      <c r="H130" s="59">
        <v>4828253.2938250033</v>
      </c>
    </row>
    <row r="131" spans="1:8">
      <c r="A131" s="47"/>
      <c r="B131" s="47"/>
      <c r="C131" s="127"/>
      <c r="D131" s="127"/>
      <c r="E131" s="127"/>
      <c r="F131" s="127"/>
      <c r="G131" s="127"/>
      <c r="H131" s="127"/>
    </row>
    <row r="132" spans="1:8">
      <c r="A132" s="342" t="s">
        <v>9</v>
      </c>
      <c r="B132" s="342"/>
      <c r="C132" s="341" t="s">
        <v>421</v>
      </c>
      <c r="D132" s="341" t="s">
        <v>396</v>
      </c>
      <c r="E132" s="341" t="s">
        <v>397</v>
      </c>
      <c r="F132" s="341" t="s">
        <v>360</v>
      </c>
      <c r="G132" s="341" t="s">
        <v>347</v>
      </c>
      <c r="H132" s="341" t="s">
        <v>292</v>
      </c>
    </row>
    <row r="133" spans="1:8">
      <c r="A133" s="351" t="s">
        <v>212</v>
      </c>
      <c r="B133" s="343"/>
      <c r="C133" s="344"/>
      <c r="D133" s="344"/>
      <c r="E133" s="344"/>
      <c r="F133" s="344"/>
      <c r="G133" s="344"/>
      <c r="H133" s="344"/>
    </row>
    <row r="134" spans="1:8">
      <c r="A134" s="53" t="s">
        <v>32</v>
      </c>
      <c r="B134" s="53"/>
      <c r="C134" s="127">
        <v>630815.57590931701</v>
      </c>
      <c r="D134" s="127">
        <v>2424001.0510946019</v>
      </c>
      <c r="E134" s="127">
        <v>606112.89390295697</v>
      </c>
      <c r="F134" s="127">
        <v>615350.11695696902</v>
      </c>
      <c r="G134" s="127">
        <v>634588.57205123198</v>
      </c>
      <c r="H134" s="127">
        <v>567949.468183444</v>
      </c>
    </row>
    <row r="135" spans="1:8">
      <c r="A135" s="55" t="s">
        <v>33</v>
      </c>
      <c r="B135" s="55"/>
      <c r="C135" s="128">
        <v>-206722.246415286</v>
      </c>
      <c r="D135" s="128">
        <v>-829043.74324939703</v>
      </c>
      <c r="E135" s="128">
        <v>-215536.672725235</v>
      </c>
      <c r="F135" s="128">
        <v>-207529.928702337</v>
      </c>
      <c r="G135" s="128">
        <v>-201592.786207478</v>
      </c>
      <c r="H135" s="128">
        <v>-204384.35561434701</v>
      </c>
    </row>
    <row r="136" spans="1:8">
      <c r="A136" s="53" t="s">
        <v>34</v>
      </c>
      <c r="B136" s="53"/>
      <c r="C136" s="127">
        <v>424093.32949403097</v>
      </c>
      <c r="D136" s="127">
        <v>1594957.3078452051</v>
      </c>
      <c r="E136" s="127">
        <v>390576.22117772198</v>
      </c>
      <c r="F136" s="127">
        <v>407820.188254632</v>
      </c>
      <c r="G136" s="127">
        <v>432995.78584375401</v>
      </c>
      <c r="H136" s="127">
        <v>363565.11256909702</v>
      </c>
    </row>
    <row r="137" spans="1:8">
      <c r="A137" s="47" t="s">
        <v>152</v>
      </c>
      <c r="B137" s="47"/>
      <c r="C137" s="128">
        <v>0</v>
      </c>
      <c r="D137" s="128">
        <v>0</v>
      </c>
      <c r="E137" s="128">
        <v>0</v>
      </c>
      <c r="F137" s="128">
        <v>0</v>
      </c>
      <c r="G137" s="128">
        <v>0</v>
      </c>
      <c r="H137" s="128">
        <v>0</v>
      </c>
    </row>
    <row r="138" spans="1:8">
      <c r="A138" s="53" t="s">
        <v>36</v>
      </c>
      <c r="B138" s="53"/>
      <c r="C138" s="127">
        <v>424093.32949403097</v>
      </c>
      <c r="D138" s="127">
        <v>1594957.3078452051</v>
      </c>
      <c r="E138" s="127">
        <v>390576.22117772198</v>
      </c>
      <c r="F138" s="127">
        <v>407820.188254632</v>
      </c>
      <c r="G138" s="127">
        <v>432995.78584375401</v>
      </c>
      <c r="H138" s="127">
        <v>363565.11256909702</v>
      </c>
    </row>
    <row r="139" spans="1:8">
      <c r="A139" s="47" t="s">
        <v>81</v>
      </c>
      <c r="B139" s="47"/>
      <c r="C139" s="128">
        <v>6033.7554867999997</v>
      </c>
      <c r="D139" s="128">
        <v>219506.36453010899</v>
      </c>
      <c r="E139" s="128">
        <v>39203.065546933998</v>
      </c>
      <c r="F139" s="128">
        <v>62660.441493926999</v>
      </c>
      <c r="G139" s="128">
        <v>109768.157186111</v>
      </c>
      <c r="H139" s="128">
        <v>7874.7003031370004</v>
      </c>
    </row>
    <row r="140" spans="1:8">
      <c r="A140" s="55" t="s">
        <v>37</v>
      </c>
      <c r="B140" s="55"/>
      <c r="C140" s="128">
        <v>-10907.178469083001</v>
      </c>
      <c r="D140" s="128">
        <v>142612.58676835801</v>
      </c>
      <c r="E140" s="128">
        <v>-4832.2731689929997</v>
      </c>
      <c r="F140" s="128">
        <v>-10382.860771023001</v>
      </c>
      <c r="G140" s="128">
        <v>-3755.65896548</v>
      </c>
      <c r="H140" s="128">
        <v>161583.37967385401</v>
      </c>
    </row>
    <row r="141" spans="1:8">
      <c r="A141" s="53" t="s">
        <v>38</v>
      </c>
      <c r="B141" s="53"/>
      <c r="C141" s="127">
        <v>419219.90651174798</v>
      </c>
      <c r="D141" s="127">
        <v>1957076.259143672</v>
      </c>
      <c r="E141" s="127">
        <v>424947.013555663</v>
      </c>
      <c r="F141" s="127">
        <v>460097.768977536</v>
      </c>
      <c r="G141" s="127">
        <v>539008.28406438499</v>
      </c>
      <c r="H141" s="127">
        <v>533023.19254608802</v>
      </c>
    </row>
    <row r="142" spans="1:8">
      <c r="A142" s="57"/>
      <c r="B142" s="57"/>
      <c r="C142" s="127"/>
      <c r="D142" s="127"/>
      <c r="E142" s="127"/>
      <c r="F142" s="127"/>
      <c r="G142" s="127"/>
      <c r="H142" s="127"/>
    </row>
    <row r="143" spans="1:8">
      <c r="A143" s="337" t="s">
        <v>193</v>
      </c>
      <c r="B143" s="338"/>
      <c r="C143" s="340">
        <v>0.32770631276391216</v>
      </c>
      <c r="D143" s="340">
        <v>0.34201459726060235</v>
      </c>
      <c r="E143" s="340">
        <v>0.35560483021129058</v>
      </c>
      <c r="F143" s="340">
        <v>0.33725504064030171</v>
      </c>
      <c r="G143" s="340">
        <v>0.3176747818761585</v>
      </c>
      <c r="H143" s="340">
        <v>0.35986362707242148</v>
      </c>
    </row>
    <row r="144" spans="1:8">
      <c r="A144" s="47" t="s">
        <v>203</v>
      </c>
      <c r="B144" s="47"/>
      <c r="C144" s="58">
        <v>302710621.17393029</v>
      </c>
      <c r="D144" s="58">
        <v>301740116.36200064</v>
      </c>
      <c r="E144" s="58">
        <v>301740116.36200064</v>
      </c>
      <c r="F144" s="58">
        <v>296828245.15068072</v>
      </c>
      <c r="G144" s="58">
        <v>291557613.16801739</v>
      </c>
      <c r="H144" s="58">
        <v>289448467.66828167</v>
      </c>
    </row>
    <row r="145" spans="1:8">
      <c r="A145" s="47" t="s">
        <v>101</v>
      </c>
      <c r="B145" s="47"/>
      <c r="C145" s="59">
        <v>8725809.5056563914</v>
      </c>
      <c r="D145" s="59">
        <v>8893857.4410393648</v>
      </c>
      <c r="E145" s="59">
        <v>8893857.4410393648</v>
      </c>
      <c r="F145" s="59">
        <v>8793631.50458478</v>
      </c>
      <c r="G145" s="59">
        <v>8661808.0928509757</v>
      </c>
      <c r="H145" s="59">
        <v>8380207.9448080324</v>
      </c>
    </row>
    <row r="146" spans="1:8">
      <c r="A146" s="47" t="s">
        <v>202</v>
      </c>
      <c r="B146" s="47"/>
      <c r="C146" s="59">
        <v>19767516.337499999</v>
      </c>
      <c r="D146" s="59">
        <v>18373872.949999999</v>
      </c>
      <c r="E146" s="59">
        <v>18373872.949999999</v>
      </c>
      <c r="F146" s="59">
        <v>19215941.987500001</v>
      </c>
      <c r="G146" s="59">
        <v>18973590.350000001</v>
      </c>
      <c r="H146" s="59">
        <v>15957241.625</v>
      </c>
    </row>
    <row r="147" spans="1:8">
      <c r="A147" s="47"/>
      <c r="B147" s="47"/>
      <c r="C147" s="129"/>
      <c r="D147" s="129"/>
      <c r="E147" s="129"/>
      <c r="F147" s="129"/>
      <c r="G147" s="129"/>
      <c r="H147" s="129"/>
    </row>
    <row r="148" spans="1:8">
      <c r="A148" s="342" t="s">
        <v>9</v>
      </c>
      <c r="B148" s="342"/>
      <c r="C148" s="341" t="s">
        <v>421</v>
      </c>
      <c r="D148" s="341" t="s">
        <v>396</v>
      </c>
      <c r="E148" s="341" t="s">
        <v>397</v>
      </c>
      <c r="F148" s="341" t="s">
        <v>360</v>
      </c>
      <c r="G148" s="341" t="s">
        <v>347</v>
      </c>
      <c r="H148" s="341" t="s">
        <v>292</v>
      </c>
    </row>
    <row r="149" spans="1:8">
      <c r="A149" s="351" t="s">
        <v>428</v>
      </c>
      <c r="B149" s="343"/>
      <c r="C149" s="344"/>
      <c r="D149" s="344"/>
      <c r="E149" s="344"/>
      <c r="F149" s="344"/>
      <c r="G149" s="344"/>
      <c r="H149" s="344"/>
    </row>
    <row r="150" spans="1:8">
      <c r="A150" s="53" t="s">
        <v>32</v>
      </c>
      <c r="B150" s="53"/>
      <c r="C150" s="127">
        <v>678637.79100935603</v>
      </c>
      <c r="D150" s="127">
        <v>2052079.5286698521</v>
      </c>
      <c r="E150" s="127">
        <v>778011.25631287205</v>
      </c>
      <c r="F150" s="127">
        <v>678389.20827542304</v>
      </c>
      <c r="G150" s="127">
        <v>294397.45739758603</v>
      </c>
      <c r="H150" s="127">
        <v>301281.60668397101</v>
      </c>
    </row>
    <row r="151" spans="1:8">
      <c r="A151" s="55" t="s">
        <v>33</v>
      </c>
      <c r="B151" s="55"/>
      <c r="C151" s="128">
        <v>-501470.707570675</v>
      </c>
      <c r="D151" s="128">
        <v>-1455876.793481682</v>
      </c>
      <c r="E151" s="128">
        <v>-545808.48897440196</v>
      </c>
      <c r="F151" s="128">
        <v>-471962.35255656502</v>
      </c>
      <c r="G151" s="128">
        <v>-217479.10764718999</v>
      </c>
      <c r="H151" s="128">
        <v>-220626.84430352499</v>
      </c>
    </row>
    <row r="152" spans="1:8">
      <c r="A152" s="53" t="s">
        <v>34</v>
      </c>
      <c r="B152" s="53"/>
      <c r="C152" s="127">
        <v>177167.083438681</v>
      </c>
      <c r="D152" s="127">
        <v>596202.73518816999</v>
      </c>
      <c r="E152" s="127">
        <v>232202.76733847</v>
      </c>
      <c r="F152" s="127">
        <v>206426.85571885799</v>
      </c>
      <c r="G152" s="127">
        <v>76918.349750395995</v>
      </c>
      <c r="H152" s="127">
        <v>80654.762380446002</v>
      </c>
    </row>
    <row r="153" spans="1:8">
      <c r="A153" s="47" t="s">
        <v>152</v>
      </c>
      <c r="B153" s="47"/>
      <c r="C153" s="128">
        <v>-93.07</v>
      </c>
      <c r="D153" s="128">
        <v>-115.10318947499999</v>
      </c>
      <c r="E153" s="128">
        <v>157.98450006100001</v>
      </c>
      <c r="F153" s="128">
        <v>733.76174780099996</v>
      </c>
      <c r="G153" s="128">
        <v>-675.25770869899998</v>
      </c>
      <c r="H153" s="128">
        <v>-331.59172863800001</v>
      </c>
    </row>
    <row r="154" spans="1:8">
      <c r="A154" s="53" t="s">
        <v>36</v>
      </c>
      <c r="B154" s="53"/>
      <c r="C154" s="127">
        <v>177074.013438681</v>
      </c>
      <c r="D154" s="127">
        <v>596087.63199869497</v>
      </c>
      <c r="E154" s="127">
        <v>232360.751838531</v>
      </c>
      <c r="F154" s="127">
        <v>207160.61746665899</v>
      </c>
      <c r="G154" s="127">
        <v>76243.092041697004</v>
      </c>
      <c r="H154" s="127">
        <v>80323.170651808003</v>
      </c>
    </row>
    <row r="155" spans="1:8">
      <c r="A155" s="47" t="s">
        <v>81</v>
      </c>
      <c r="B155" s="47"/>
      <c r="C155" s="128">
        <v>16020.101052579999</v>
      </c>
      <c r="D155" s="128">
        <v>53798.660649931997</v>
      </c>
      <c r="E155" s="128">
        <v>25827.306951359998</v>
      </c>
      <c r="F155" s="128">
        <v>11652.836228024</v>
      </c>
      <c r="G155" s="128">
        <v>8207.6993210729997</v>
      </c>
      <c r="H155" s="128">
        <v>8110.8181494749997</v>
      </c>
    </row>
    <row r="156" spans="1:8">
      <c r="A156" s="55" t="s">
        <v>37</v>
      </c>
      <c r="B156" s="55"/>
      <c r="C156" s="128">
        <v>-31.370146707</v>
      </c>
      <c r="D156" s="128">
        <v>-16.646858438999999</v>
      </c>
      <c r="E156" s="128">
        <v>281.94858979600002</v>
      </c>
      <c r="F156" s="128">
        <v>0</v>
      </c>
      <c r="G156" s="128">
        <v>-118.998448235</v>
      </c>
      <c r="H156" s="128">
        <v>-179.59700000000001</v>
      </c>
    </row>
    <row r="157" spans="1:8">
      <c r="A157" s="53" t="s">
        <v>38</v>
      </c>
      <c r="B157" s="53"/>
      <c r="C157" s="127">
        <v>193062.744344554</v>
      </c>
      <c r="D157" s="127">
        <v>649869.64579018799</v>
      </c>
      <c r="E157" s="127">
        <v>258470.00737968701</v>
      </c>
      <c r="F157" s="127">
        <v>218813.453694683</v>
      </c>
      <c r="G157" s="127">
        <v>84331.792914535006</v>
      </c>
      <c r="H157" s="127">
        <v>88254.391801282996</v>
      </c>
    </row>
    <row r="158" spans="1:8">
      <c r="A158" s="57"/>
      <c r="B158" s="57"/>
      <c r="C158" s="127"/>
      <c r="D158" s="127"/>
      <c r="E158" s="127"/>
      <c r="F158" s="127"/>
      <c r="G158" s="127"/>
      <c r="H158" s="127"/>
    </row>
    <row r="159" spans="1:8">
      <c r="A159" s="337" t="s">
        <v>193</v>
      </c>
      <c r="B159" s="338"/>
      <c r="C159" s="340">
        <v>0.73893719774259004</v>
      </c>
      <c r="D159" s="340">
        <v>0.70946411829631872</v>
      </c>
      <c r="E159" s="340">
        <v>0.70154317761555463</v>
      </c>
      <c r="F159" s="340">
        <v>0.69571028960848447</v>
      </c>
      <c r="G159" s="340">
        <v>0.73872617504805005</v>
      </c>
      <c r="H159" s="340">
        <v>0.73229443619819534</v>
      </c>
    </row>
    <row r="160" spans="1:8">
      <c r="A160" s="126" t="s">
        <v>231</v>
      </c>
      <c r="B160" s="47"/>
      <c r="C160" s="58">
        <v>1654117593.6376448</v>
      </c>
      <c r="D160" s="58">
        <v>1623950228.4776533</v>
      </c>
      <c r="E160" s="58">
        <v>1623950228.4776533</v>
      </c>
      <c r="F160" s="58">
        <v>1611157289.2521033</v>
      </c>
      <c r="G160" s="58">
        <v>635955377.87392604</v>
      </c>
      <c r="H160" s="58">
        <v>625478563.40568888</v>
      </c>
    </row>
    <row r="161" spans="1:8">
      <c r="A161" s="47" t="s">
        <v>101</v>
      </c>
      <c r="B161" s="47"/>
      <c r="C161" s="59">
        <v>2103433.1005382659</v>
      </c>
      <c r="D161" s="59">
        <v>1367073.6444201237</v>
      </c>
      <c r="E161" s="59">
        <v>1367073.6444201237</v>
      </c>
      <c r="F161" s="59">
        <v>1138068.8350820576</v>
      </c>
      <c r="G161" s="59">
        <v>791224.98228770751</v>
      </c>
      <c r="H161" s="59">
        <v>770214.55356949498</v>
      </c>
    </row>
    <row r="162" spans="1:8">
      <c r="A162" s="47" t="s">
        <v>202</v>
      </c>
      <c r="B162" s="47"/>
      <c r="C162" s="59">
        <v>15817272.17624996</v>
      </c>
      <c r="D162" s="59">
        <v>15704404.737750009</v>
      </c>
      <c r="E162" s="59">
        <v>15704404.737750009</v>
      </c>
      <c r="F162" s="59">
        <v>14315487.160999926</v>
      </c>
      <c r="G162" s="59">
        <v>6374535.2114999462</v>
      </c>
      <c r="H162" s="59">
        <v>5951444.1115000565</v>
      </c>
    </row>
    <row r="163" spans="1:8">
      <c r="A163" s="47"/>
      <c r="B163" s="47"/>
      <c r="C163" s="129"/>
      <c r="D163" s="129"/>
      <c r="E163" s="129"/>
      <c r="F163" s="129"/>
      <c r="G163" s="129"/>
      <c r="H163" s="129"/>
    </row>
    <row r="164" spans="1:8">
      <c r="A164" s="342" t="s">
        <v>9</v>
      </c>
      <c r="B164" s="342"/>
      <c r="C164" s="341" t="s">
        <v>421</v>
      </c>
      <c r="D164" s="341" t="s">
        <v>396</v>
      </c>
      <c r="E164" s="341" t="s">
        <v>397</v>
      </c>
      <c r="F164" s="341" t="s">
        <v>360</v>
      </c>
      <c r="G164" s="341" t="s">
        <v>347</v>
      </c>
      <c r="H164" s="341" t="s">
        <v>292</v>
      </c>
    </row>
    <row r="165" spans="1:8">
      <c r="A165" s="351" t="s">
        <v>429</v>
      </c>
      <c r="B165" s="343"/>
      <c r="C165" s="344"/>
      <c r="D165" s="344"/>
      <c r="E165" s="344"/>
      <c r="F165" s="344"/>
      <c r="G165" s="344"/>
      <c r="H165" s="344"/>
    </row>
    <row r="166" spans="1:8">
      <c r="A166" s="53" t="s">
        <v>32</v>
      </c>
      <c r="B166" s="53"/>
      <c r="C166" s="127">
        <v>670828.61915084603</v>
      </c>
      <c r="D166" s="127">
        <v>2435752.7079726881</v>
      </c>
      <c r="E166" s="127">
        <v>614747.04897434404</v>
      </c>
      <c r="F166" s="127">
        <v>602278.10640175897</v>
      </c>
      <c r="G166" s="127">
        <v>596954.73942848796</v>
      </c>
      <c r="H166" s="127">
        <v>621772.81316809705</v>
      </c>
    </row>
    <row r="167" spans="1:8">
      <c r="A167" s="55" t="s">
        <v>33</v>
      </c>
      <c r="B167" s="55"/>
      <c r="C167" s="128">
        <v>-499856.91588406003</v>
      </c>
      <c r="D167" s="128">
        <v>-1881436.1932889251</v>
      </c>
      <c r="E167" s="128">
        <v>-483199.915063172</v>
      </c>
      <c r="F167" s="128">
        <v>-462192.47410821699</v>
      </c>
      <c r="G167" s="128">
        <v>-453890.75258039701</v>
      </c>
      <c r="H167" s="128">
        <v>-482153.05153713899</v>
      </c>
    </row>
    <row r="168" spans="1:8">
      <c r="A168" s="53" t="s">
        <v>34</v>
      </c>
      <c r="B168" s="53"/>
      <c r="C168" s="127">
        <v>170971.703266786</v>
      </c>
      <c r="D168" s="127">
        <v>554316.51468376303</v>
      </c>
      <c r="E168" s="127">
        <v>131547.13391117199</v>
      </c>
      <c r="F168" s="127">
        <v>140085.632293542</v>
      </c>
      <c r="G168" s="127">
        <v>143063.98684809101</v>
      </c>
      <c r="H168" s="127">
        <v>139619.761630958</v>
      </c>
    </row>
    <row r="169" spans="1:8">
      <c r="A169" s="47" t="s">
        <v>152</v>
      </c>
      <c r="B169" s="47"/>
      <c r="C169" s="128">
        <v>-3345.2303610039999</v>
      </c>
      <c r="D169" s="128">
        <v>-8997.1589358910005</v>
      </c>
      <c r="E169" s="128">
        <v>-6977.0863954329998</v>
      </c>
      <c r="F169" s="128">
        <v>1616.800919991</v>
      </c>
      <c r="G169" s="128">
        <v>-6342.7380944690003</v>
      </c>
      <c r="H169" s="128">
        <v>2705.8646340199998</v>
      </c>
    </row>
    <row r="170" spans="1:8">
      <c r="A170" s="53" t="s">
        <v>36</v>
      </c>
      <c r="B170" s="53"/>
      <c r="C170" s="127">
        <v>167459.096265192</v>
      </c>
      <c r="D170" s="127">
        <v>544739.32016583299</v>
      </c>
      <c r="E170" s="127">
        <v>124409.939969327</v>
      </c>
      <c r="F170" s="127">
        <v>141580.63789744701</v>
      </c>
      <c r="G170" s="127">
        <v>136522.64477278799</v>
      </c>
      <c r="H170" s="127">
        <v>142226.09752627101</v>
      </c>
    </row>
    <row r="171" spans="1:8">
      <c r="A171" s="47" t="s">
        <v>81</v>
      </c>
      <c r="B171" s="47"/>
      <c r="C171" s="128">
        <v>-21850.815941559002</v>
      </c>
      <c r="D171" s="128">
        <v>-87537.838000000003</v>
      </c>
      <c r="E171" s="128">
        <v>-63314.09</v>
      </c>
      <c r="F171" s="128">
        <v>-11250.907999999999</v>
      </c>
      <c r="G171" s="128">
        <v>-1379.29</v>
      </c>
      <c r="H171" s="128">
        <v>-11593.55</v>
      </c>
    </row>
    <row r="172" spans="1:8">
      <c r="A172" s="55" t="s">
        <v>37</v>
      </c>
      <c r="B172" s="55"/>
      <c r="C172" s="128">
        <v>11622.405835946</v>
      </c>
      <c r="D172" s="128">
        <v>-171.17994030899999</v>
      </c>
      <c r="E172" s="128">
        <v>-46.239970751000001</v>
      </c>
      <c r="F172" s="128">
        <v>26.269230150999999</v>
      </c>
      <c r="G172" s="128">
        <v>-156.78578707899999</v>
      </c>
      <c r="H172" s="128">
        <v>5.5765873700000004</v>
      </c>
    </row>
    <row r="173" spans="1:8">
      <c r="A173" s="53" t="s">
        <v>38</v>
      </c>
      <c r="B173" s="53"/>
      <c r="C173" s="127">
        <v>157230.686159579</v>
      </c>
      <c r="D173" s="127">
        <v>457030.30222552398</v>
      </c>
      <c r="E173" s="127">
        <v>61049.609998576001</v>
      </c>
      <c r="F173" s="127">
        <v>130355.999127598</v>
      </c>
      <c r="G173" s="127">
        <v>134986.56898570899</v>
      </c>
      <c r="H173" s="127">
        <v>130638.124113641</v>
      </c>
    </row>
    <row r="174" spans="1:8">
      <c r="A174" s="57"/>
      <c r="B174" s="57"/>
      <c r="C174" s="127"/>
      <c r="D174" s="127"/>
      <c r="E174" s="127"/>
      <c r="F174" s="127"/>
      <c r="G174" s="127"/>
      <c r="H174" s="127"/>
    </row>
    <row r="175" spans="1:8">
      <c r="A175" s="337" t="s">
        <v>193</v>
      </c>
      <c r="B175" s="338"/>
      <c r="C175" s="340">
        <v>0.74513355813112614</v>
      </c>
      <c r="D175" s="340">
        <v>0.77242496216082268</v>
      </c>
      <c r="E175" s="340">
        <v>0.78601420839571678</v>
      </c>
      <c r="F175" s="340">
        <v>0.76740706526679603</v>
      </c>
      <c r="G175" s="340">
        <v>0.76034366192475922</v>
      </c>
      <c r="H175" s="340">
        <v>0.77544891208806888</v>
      </c>
    </row>
    <row r="176" spans="1:8">
      <c r="A176" s="47" t="s">
        <v>203</v>
      </c>
      <c r="B176" s="47"/>
      <c r="C176" s="58">
        <v>503967345.67458344</v>
      </c>
      <c r="D176" s="58">
        <v>516996252.90554762</v>
      </c>
      <c r="E176" s="58">
        <v>516996252.90554762</v>
      </c>
      <c r="F176" s="58">
        <v>483590558.36564142</v>
      </c>
      <c r="G176" s="58">
        <v>470960529.62444073</v>
      </c>
      <c r="H176" s="58">
        <v>468971033.77338088</v>
      </c>
    </row>
    <row r="177" spans="1:8">
      <c r="A177" s="47" t="s">
        <v>101</v>
      </c>
      <c r="B177" s="47"/>
      <c r="C177" s="59">
        <v>3307645.4799648379</v>
      </c>
      <c r="D177" s="59">
        <v>3235420.6201255731</v>
      </c>
      <c r="E177" s="59">
        <v>3235420.6201255731</v>
      </c>
      <c r="F177" s="59">
        <v>3207156.6818390465</v>
      </c>
      <c r="G177" s="59">
        <v>3145342.9617909137</v>
      </c>
      <c r="H177" s="59">
        <v>3053736.5496824989</v>
      </c>
    </row>
    <row r="178" spans="1:8">
      <c r="A178" s="47" t="s">
        <v>202</v>
      </c>
      <c r="B178" s="47"/>
      <c r="C178" s="59">
        <v>28080481.025413305</v>
      </c>
      <c r="D178" s="59">
        <v>27089550.737314396</v>
      </c>
      <c r="E178" s="59">
        <v>27089550.737314396</v>
      </c>
      <c r="F178" s="59">
        <v>25972507.626206569</v>
      </c>
      <c r="G178" s="59">
        <v>26939492.386777639</v>
      </c>
      <c r="H178" s="59">
        <v>26144874.538266361</v>
      </c>
    </row>
    <row r="179" spans="1:8">
      <c r="A179" s="70"/>
    </row>
    <row r="180" spans="1:8">
      <c r="A180" s="342" t="s">
        <v>9</v>
      </c>
      <c r="B180" s="342"/>
      <c r="C180" s="341" t="s">
        <v>421</v>
      </c>
      <c r="D180" s="341" t="s">
        <v>396</v>
      </c>
      <c r="E180" s="341" t="s">
        <v>397</v>
      </c>
      <c r="F180" s="341" t="s">
        <v>360</v>
      </c>
      <c r="G180" s="341" t="s">
        <v>347</v>
      </c>
      <c r="H180" s="341" t="s">
        <v>292</v>
      </c>
    </row>
    <row r="181" spans="1:8">
      <c r="A181" s="351" t="s">
        <v>213</v>
      </c>
      <c r="B181" s="343"/>
      <c r="C181" s="344"/>
      <c r="D181" s="344"/>
      <c r="E181" s="344"/>
      <c r="F181" s="344"/>
      <c r="G181" s="344"/>
      <c r="H181" s="344"/>
    </row>
    <row r="182" spans="1:8">
      <c r="A182" s="53" t="s">
        <v>32</v>
      </c>
      <c r="B182" s="53"/>
      <c r="C182" s="127">
        <v>1513460.884177044</v>
      </c>
      <c r="D182" s="127">
        <v>6353385.6237656288</v>
      </c>
      <c r="E182" s="127">
        <v>1678389.1350842591</v>
      </c>
      <c r="F182" s="127">
        <v>1490378.4793235951</v>
      </c>
      <c r="G182" s="127">
        <v>1506090.3488658159</v>
      </c>
      <c r="H182" s="127">
        <v>1678527.660491959</v>
      </c>
    </row>
    <row r="183" spans="1:8">
      <c r="A183" s="55" t="s">
        <v>33</v>
      </c>
      <c r="B183" s="55"/>
      <c r="C183" s="128">
        <v>-709846.316111002</v>
      </c>
      <c r="D183" s="128">
        <v>-2811860.1783716031</v>
      </c>
      <c r="E183" s="128">
        <v>-703063.67410489405</v>
      </c>
      <c r="F183" s="128">
        <v>-689525.08575565205</v>
      </c>
      <c r="G183" s="128">
        <v>-688402.24638726504</v>
      </c>
      <c r="H183" s="128">
        <v>-730869.172123792</v>
      </c>
    </row>
    <row r="184" spans="1:8">
      <c r="A184" s="53" t="s">
        <v>34</v>
      </c>
      <c r="B184" s="53"/>
      <c r="C184" s="127">
        <v>803614.56806604203</v>
      </c>
      <c r="D184" s="127">
        <v>3541525.4453940261</v>
      </c>
      <c r="E184" s="127">
        <v>975325.46097936505</v>
      </c>
      <c r="F184" s="127">
        <v>800853.39356794301</v>
      </c>
      <c r="G184" s="127">
        <v>817688.10247855098</v>
      </c>
      <c r="H184" s="127">
        <v>947658.48836816696</v>
      </c>
    </row>
    <row r="185" spans="1:8">
      <c r="A185" s="47" t="s">
        <v>152</v>
      </c>
      <c r="B185" s="47"/>
      <c r="C185" s="128">
        <v>-111962.140920911</v>
      </c>
      <c r="D185" s="128">
        <v>-444516.45748329803</v>
      </c>
      <c r="E185" s="128">
        <v>-81070.795621344005</v>
      </c>
      <c r="F185" s="128">
        <v>-196715.46317612799</v>
      </c>
      <c r="G185" s="128">
        <v>-108420.657216733</v>
      </c>
      <c r="H185" s="128">
        <v>-58309.541469092997</v>
      </c>
    </row>
    <row r="186" spans="1:8">
      <c r="A186" s="66" t="s">
        <v>36</v>
      </c>
      <c r="B186" s="66"/>
      <c r="C186" s="127">
        <v>691652.42714513105</v>
      </c>
      <c r="D186" s="127">
        <v>3097008.987910728</v>
      </c>
      <c r="E186" s="127">
        <v>894254.66535802104</v>
      </c>
      <c r="F186" s="127">
        <v>604137.93039181503</v>
      </c>
      <c r="G186" s="127">
        <v>709267.44526181801</v>
      </c>
      <c r="H186" s="127">
        <v>889348.94689907401</v>
      </c>
    </row>
    <row r="187" spans="1:8">
      <c r="A187" s="55" t="s">
        <v>81</v>
      </c>
      <c r="B187" s="55"/>
      <c r="C187" s="63">
        <v>1474.9290933</v>
      </c>
      <c r="D187" s="63">
        <v>5660.7758663109998</v>
      </c>
      <c r="E187" s="63">
        <v>1361.9847110329999</v>
      </c>
      <c r="F187" s="63">
        <v>1905.293536313</v>
      </c>
      <c r="G187" s="63">
        <v>916.69679724900004</v>
      </c>
      <c r="H187" s="63">
        <v>1476.800821716</v>
      </c>
    </row>
    <row r="188" spans="1:8">
      <c r="A188" s="55" t="s">
        <v>37</v>
      </c>
      <c r="B188" s="55"/>
      <c r="C188" s="63">
        <v>-2.6448100000000001</v>
      </c>
      <c r="D188" s="63">
        <v>896.18368999999996</v>
      </c>
      <c r="E188" s="63">
        <v>900.36006999999995</v>
      </c>
      <c r="F188" s="63">
        <v>-0.93164999999999998</v>
      </c>
      <c r="G188" s="63">
        <v>0.60868</v>
      </c>
      <c r="H188" s="63">
        <v>-3.8534099999999998</v>
      </c>
    </row>
    <row r="189" spans="1:8">
      <c r="A189" s="53" t="s">
        <v>38</v>
      </c>
      <c r="B189" s="53"/>
      <c r="C189" s="127">
        <v>693124.71142843098</v>
      </c>
      <c r="D189" s="127">
        <v>3103565.9474670389</v>
      </c>
      <c r="E189" s="127">
        <v>896517.01013905404</v>
      </c>
      <c r="F189" s="127">
        <v>606042.29227812798</v>
      </c>
      <c r="G189" s="127">
        <v>710184.75073906698</v>
      </c>
      <c r="H189" s="127">
        <v>890821.89431079</v>
      </c>
    </row>
    <row r="190" spans="1:8">
      <c r="A190" s="57"/>
      <c r="B190" s="57"/>
      <c r="C190" s="127"/>
      <c r="D190" s="127"/>
      <c r="E190" s="127"/>
      <c r="F190" s="127"/>
      <c r="G190" s="127"/>
      <c r="H190" s="127"/>
    </row>
    <row r="191" spans="1:8">
      <c r="A191" s="337" t="s">
        <v>193</v>
      </c>
      <c r="B191" s="338"/>
      <c r="C191" s="340">
        <v>0.46902191099374624</v>
      </c>
      <c r="D191" s="340">
        <v>0.44257665831796683</v>
      </c>
      <c r="E191" s="340">
        <v>0.41889193596906749</v>
      </c>
      <c r="F191" s="340">
        <v>0.4626509945772912</v>
      </c>
      <c r="G191" s="340">
        <v>0.45707898394387614</v>
      </c>
      <c r="H191" s="340">
        <v>0.43542277516569605</v>
      </c>
    </row>
    <row r="192" spans="1:8">
      <c r="A192" s="47" t="s">
        <v>221</v>
      </c>
      <c r="B192" s="47"/>
      <c r="C192" s="58">
        <v>206449108.37790269</v>
      </c>
      <c r="D192" s="58">
        <v>198448404.79903999</v>
      </c>
      <c r="E192" s="58">
        <v>198056878.66234145</v>
      </c>
      <c r="F192" s="58">
        <v>193948480.99070892</v>
      </c>
      <c r="G192" s="58">
        <v>197166183.0596517</v>
      </c>
      <c r="H192" s="58">
        <v>204622076.48345789</v>
      </c>
    </row>
    <row r="193" spans="1:8">
      <c r="A193" s="47" t="s">
        <v>198</v>
      </c>
      <c r="B193" s="47"/>
      <c r="C193" s="58">
        <v>203674538.0653533</v>
      </c>
      <c r="D193" s="58">
        <v>201009336.62700641</v>
      </c>
      <c r="E193" s="58">
        <v>197079865.63191223</v>
      </c>
      <c r="F193" s="58">
        <v>195714320.54465821</v>
      </c>
      <c r="G193" s="58">
        <v>203161513.97982052</v>
      </c>
      <c r="H193" s="58">
        <v>208081646.35163468</v>
      </c>
    </row>
    <row r="194" spans="1:8">
      <c r="A194" s="47" t="s">
        <v>195</v>
      </c>
      <c r="B194" s="47"/>
      <c r="C194" s="58">
        <v>235566807.64674696</v>
      </c>
      <c r="D194" s="58">
        <v>226367289.34744719</v>
      </c>
      <c r="E194" s="58">
        <v>232738196.04941273</v>
      </c>
      <c r="F194" s="58">
        <v>223573183.93762794</v>
      </c>
      <c r="G194" s="58">
        <v>219178482.8922129</v>
      </c>
      <c r="H194" s="58">
        <v>229979294.51053524</v>
      </c>
    </row>
    <row r="195" spans="1:8">
      <c r="A195" s="47" t="s">
        <v>196</v>
      </c>
      <c r="B195" s="47"/>
      <c r="C195" s="67">
        <v>21.988441360302108</v>
      </c>
      <c r="D195" s="67">
        <v>22.114233518971098</v>
      </c>
      <c r="E195" s="67">
        <v>16.454419398838795</v>
      </c>
      <c r="F195" s="67">
        <v>40.20465597585094</v>
      </c>
      <c r="G195" s="67">
        <v>21.346692115613223</v>
      </c>
      <c r="H195" s="67">
        <v>11.208973495058455</v>
      </c>
    </row>
    <row r="196" spans="1:8">
      <c r="A196" s="47" t="s">
        <v>101</v>
      </c>
      <c r="B196" s="47"/>
      <c r="C196" s="59">
        <v>18022765.82241701</v>
      </c>
      <c r="D196" s="59">
        <v>17367231.07300549</v>
      </c>
      <c r="E196" s="59">
        <v>17367231.07300549</v>
      </c>
      <c r="F196" s="59">
        <v>17585427.300480608</v>
      </c>
      <c r="G196" s="59">
        <v>17856390.105713982</v>
      </c>
      <c r="H196" s="59">
        <v>18179795.078931548</v>
      </c>
    </row>
    <row r="197" spans="1:8">
      <c r="A197" s="47" t="s">
        <v>197</v>
      </c>
      <c r="B197" s="47"/>
      <c r="C197" s="59">
        <v>144533845.24221498</v>
      </c>
      <c r="D197" s="59">
        <v>143126033.97059271</v>
      </c>
      <c r="E197" s="59">
        <v>143126033.97059271</v>
      </c>
      <c r="F197" s="59">
        <v>144656016.16893855</v>
      </c>
      <c r="G197" s="59">
        <v>143343280.00650093</v>
      </c>
      <c r="H197" s="59">
        <v>152148660.89759311</v>
      </c>
    </row>
    <row r="198" spans="1:8">
      <c r="A198" s="64"/>
      <c r="B198" s="64"/>
      <c r="C198"/>
      <c r="D198"/>
      <c r="E198"/>
      <c r="F198"/>
      <c r="G198"/>
      <c r="H198"/>
    </row>
    <row r="199" spans="1:8">
      <c r="A199" s="342" t="s">
        <v>9</v>
      </c>
      <c r="B199" s="342"/>
      <c r="C199" s="341" t="s">
        <v>421</v>
      </c>
      <c r="D199" s="341" t="s">
        <v>396</v>
      </c>
      <c r="E199" s="341" t="s">
        <v>397</v>
      </c>
      <c r="F199" s="341" t="s">
        <v>360</v>
      </c>
      <c r="G199" s="341" t="s">
        <v>347</v>
      </c>
      <c r="H199" s="341" t="s">
        <v>292</v>
      </c>
    </row>
    <row r="200" spans="1:8">
      <c r="A200" s="351" t="s">
        <v>214</v>
      </c>
      <c r="B200" s="343"/>
      <c r="C200" s="344"/>
      <c r="D200" s="344"/>
      <c r="E200" s="344"/>
      <c r="F200" s="344"/>
      <c r="G200" s="344"/>
      <c r="H200" s="344"/>
    </row>
    <row r="201" spans="1:8">
      <c r="A201" s="53" t="s">
        <v>32</v>
      </c>
      <c r="B201" s="53"/>
      <c r="C201" s="130">
        <v>2884235.4526908481</v>
      </c>
      <c r="D201" s="130">
        <v>9468784.9363819286</v>
      </c>
      <c r="E201" s="130">
        <v>2069290.843801185</v>
      </c>
      <c r="F201" s="130">
        <v>2194168.6639917502</v>
      </c>
      <c r="G201" s="130">
        <v>2391605.4806833928</v>
      </c>
      <c r="H201" s="130">
        <v>2813719.9479056001</v>
      </c>
    </row>
    <row r="202" spans="1:8">
      <c r="A202" s="54" t="s">
        <v>103</v>
      </c>
      <c r="B202" s="54"/>
      <c r="C202" s="131">
        <v>1626741</v>
      </c>
      <c r="D202" s="131">
        <v>5417971.5298713529</v>
      </c>
      <c r="E202" s="131">
        <v>1159889.336797639</v>
      </c>
      <c r="F202" s="131">
        <v>1221584.4902414824</v>
      </c>
      <c r="G202" s="131">
        <v>1409744.1861610392</v>
      </c>
      <c r="H202" s="131">
        <v>1626753.5166711926</v>
      </c>
    </row>
    <row r="203" spans="1:8">
      <c r="A203" s="54" t="s">
        <v>104</v>
      </c>
      <c r="B203" s="54"/>
      <c r="C203" s="131">
        <v>1257495</v>
      </c>
      <c r="D203" s="131">
        <v>4050795.3815276297</v>
      </c>
      <c r="E203" s="131">
        <v>909394.66651111608</v>
      </c>
      <c r="F203" s="131">
        <v>972577.86197316961</v>
      </c>
      <c r="G203" s="131">
        <v>981855.43729437585</v>
      </c>
      <c r="H203" s="131">
        <v>1186967.4157489683</v>
      </c>
    </row>
    <row r="204" spans="1:8">
      <c r="A204" s="55" t="s">
        <v>33</v>
      </c>
      <c r="B204" s="55"/>
      <c r="C204" s="128">
        <v>-1636009.5846941569</v>
      </c>
      <c r="D204" s="128">
        <v>-6073584.5003146073</v>
      </c>
      <c r="E204" s="128">
        <v>-1674677.428461611</v>
      </c>
      <c r="F204" s="128">
        <v>-1369885.9439994381</v>
      </c>
      <c r="G204" s="128">
        <v>-1330834.0159638149</v>
      </c>
      <c r="H204" s="128">
        <v>-1698187.111889743</v>
      </c>
    </row>
    <row r="205" spans="1:8">
      <c r="A205" s="53" t="s">
        <v>34</v>
      </c>
      <c r="B205" s="53"/>
      <c r="C205" s="127">
        <v>1248225.867996691</v>
      </c>
      <c r="D205" s="127">
        <v>3395200.4360673209</v>
      </c>
      <c r="E205" s="127">
        <v>394613.41533957398</v>
      </c>
      <c r="F205" s="127">
        <v>824282.71999231202</v>
      </c>
      <c r="G205" s="127">
        <v>1060771.4647195779</v>
      </c>
      <c r="H205" s="127">
        <v>1115532.8360158571</v>
      </c>
    </row>
    <row r="206" spans="1:8">
      <c r="A206" s="47" t="s">
        <v>152</v>
      </c>
      <c r="B206" s="47"/>
      <c r="C206" s="128">
        <v>603.85398015099997</v>
      </c>
      <c r="D206" s="128">
        <v>-7598.7969702990003</v>
      </c>
      <c r="E206" s="128">
        <v>-2218.1872047070001</v>
      </c>
      <c r="F206" s="128">
        <v>4183.3885409900004</v>
      </c>
      <c r="G206" s="128">
        <v>-3299.675533399</v>
      </c>
      <c r="H206" s="128">
        <v>-6264.3227731830002</v>
      </c>
    </row>
    <row r="207" spans="1:8">
      <c r="A207" s="53" t="s">
        <v>36</v>
      </c>
      <c r="B207" s="53"/>
      <c r="C207" s="127">
        <v>1248829.721976842</v>
      </c>
      <c r="D207" s="127">
        <v>3387601.6390970219</v>
      </c>
      <c r="E207" s="127">
        <v>392395.22813486698</v>
      </c>
      <c r="F207" s="127">
        <v>828466.10853330197</v>
      </c>
      <c r="G207" s="127">
        <v>1057471.7891861789</v>
      </c>
      <c r="H207" s="127">
        <v>1109268.5132426741</v>
      </c>
    </row>
    <row r="208" spans="1:8">
      <c r="A208" s="47" t="s">
        <v>81</v>
      </c>
      <c r="B208" s="47"/>
      <c r="C208" s="128">
        <v>307.93833338399998</v>
      </c>
      <c r="D208" s="128">
        <v>4835.7638621710003</v>
      </c>
      <c r="E208" s="128">
        <v>3748.7203242549999</v>
      </c>
      <c r="F208" s="128">
        <v>586.19269298300003</v>
      </c>
      <c r="G208" s="128">
        <v>238.62337831599999</v>
      </c>
      <c r="H208" s="128">
        <v>262.227466617</v>
      </c>
    </row>
    <row r="209" spans="1:8">
      <c r="A209" s="55" t="s">
        <v>37</v>
      </c>
      <c r="B209" s="55"/>
      <c r="C209" s="128">
        <v>2.763828738</v>
      </c>
      <c r="D209" s="128">
        <v>1799.060705809</v>
      </c>
      <c r="E209" s="128">
        <v>-751.63357015700001</v>
      </c>
      <c r="F209" s="128">
        <v>-217.27725058600001</v>
      </c>
      <c r="G209" s="128">
        <v>-265.222598957</v>
      </c>
      <c r="H209" s="128">
        <v>3033.1941255090001</v>
      </c>
    </row>
    <row r="210" spans="1:8">
      <c r="A210" s="53" t="s">
        <v>38</v>
      </c>
      <c r="B210" s="53"/>
      <c r="C210" s="127">
        <v>1249140.4241389639</v>
      </c>
      <c r="D210" s="127">
        <v>3394236.463665002</v>
      </c>
      <c r="E210" s="127">
        <v>395392.31488896499</v>
      </c>
      <c r="F210" s="127">
        <v>828835.02397569898</v>
      </c>
      <c r="G210" s="127">
        <v>1057445.189965538</v>
      </c>
      <c r="H210" s="127">
        <v>1112563.9348348</v>
      </c>
    </row>
    <row r="211" spans="1:8">
      <c r="A211" s="57"/>
      <c r="B211" s="57"/>
      <c r="C211" s="127"/>
      <c r="D211" s="127"/>
      <c r="E211" s="127"/>
      <c r="F211" s="127"/>
      <c r="G211" s="127"/>
      <c r="H211" s="127"/>
    </row>
    <row r="212" spans="1:8">
      <c r="A212" s="337" t="s">
        <v>193</v>
      </c>
      <c r="B212" s="338"/>
      <c r="C212" s="340">
        <v>0.56722469837469103</v>
      </c>
      <c r="D212" s="340">
        <v>0.6414323000386315</v>
      </c>
      <c r="E212" s="340">
        <v>0.80930016845061348</v>
      </c>
      <c r="F212" s="340">
        <v>0.6243302834829787</v>
      </c>
      <c r="G212" s="340">
        <v>0.5564605143752781</v>
      </c>
      <c r="H212" s="340">
        <v>0.60353807178066643</v>
      </c>
    </row>
    <row r="213" spans="1:8">
      <c r="A213" s="47" t="s">
        <v>101</v>
      </c>
      <c r="B213" s="47"/>
      <c r="C213" s="59">
        <v>15038572.401006304</v>
      </c>
      <c r="D213" s="59">
        <v>16271465.34315392</v>
      </c>
      <c r="E213" s="59">
        <v>16271465.34315392</v>
      </c>
      <c r="F213" s="59">
        <v>16348564.22091607</v>
      </c>
      <c r="G213" s="59">
        <v>16111966.881215613</v>
      </c>
      <c r="H213" s="59">
        <v>16344522.579438295</v>
      </c>
    </row>
    <row r="214" spans="1:8">
      <c r="A214" s="47" t="s">
        <v>197</v>
      </c>
      <c r="B214" s="47"/>
      <c r="C214" s="59">
        <v>106643004.15354927</v>
      </c>
      <c r="D214" s="59">
        <v>103644634.66952226</v>
      </c>
      <c r="E214" s="59">
        <v>103644634.66952226</v>
      </c>
      <c r="F214" s="59">
        <v>100587563.26452525</v>
      </c>
      <c r="G214" s="59">
        <v>110330342.11774138</v>
      </c>
      <c r="H214" s="59">
        <v>109514519.85172674</v>
      </c>
    </row>
    <row r="215" spans="1:8">
      <c r="A215" s="47"/>
      <c r="B215" s="47"/>
      <c r="C215" s="129"/>
      <c r="D215" s="129"/>
      <c r="E215" s="129"/>
      <c r="F215" s="129"/>
      <c r="G215" s="129"/>
      <c r="H215" s="129"/>
    </row>
    <row r="216" spans="1:8">
      <c r="A216" s="342" t="s">
        <v>9</v>
      </c>
      <c r="B216" s="342"/>
      <c r="C216" s="341" t="s">
        <v>421</v>
      </c>
      <c r="D216" s="341" t="s">
        <v>396</v>
      </c>
      <c r="E216" s="341" t="s">
        <v>397</v>
      </c>
      <c r="F216" s="341" t="s">
        <v>360</v>
      </c>
      <c r="G216" s="341" t="s">
        <v>347</v>
      </c>
      <c r="H216" s="341" t="s">
        <v>292</v>
      </c>
    </row>
    <row r="217" spans="1:8">
      <c r="A217" s="351" t="s">
        <v>215</v>
      </c>
      <c r="B217" s="343"/>
      <c r="C217" s="344"/>
      <c r="D217" s="344"/>
      <c r="E217" s="344"/>
      <c r="F217" s="344"/>
      <c r="G217" s="344"/>
      <c r="H217" s="344"/>
    </row>
    <row r="218" spans="1:8">
      <c r="A218" s="53" t="s">
        <v>32</v>
      </c>
      <c r="B218" s="53"/>
      <c r="C218" s="127">
        <v>844933.87105120695</v>
      </c>
      <c r="D218" s="127">
        <v>3185384.5135760661</v>
      </c>
      <c r="E218" s="127">
        <v>829997.74302361102</v>
      </c>
      <c r="F218" s="127">
        <v>775249.09154058003</v>
      </c>
      <c r="G218" s="127">
        <v>786671.56187861494</v>
      </c>
      <c r="H218" s="127">
        <v>793466.11713326001</v>
      </c>
    </row>
    <row r="219" spans="1:8">
      <c r="A219" s="55" t="s">
        <v>33</v>
      </c>
      <c r="B219" s="55"/>
      <c r="C219" s="128">
        <v>-553436.57233748096</v>
      </c>
      <c r="D219" s="128">
        <v>-2188989.2601863849</v>
      </c>
      <c r="E219" s="128">
        <v>-553497.957942168</v>
      </c>
      <c r="F219" s="128">
        <v>-543187.22251786001</v>
      </c>
      <c r="G219" s="128">
        <v>-554937.02050638804</v>
      </c>
      <c r="H219" s="128">
        <v>-537367.05921996897</v>
      </c>
    </row>
    <row r="220" spans="1:8">
      <c r="A220" s="53" t="s">
        <v>34</v>
      </c>
      <c r="B220" s="53"/>
      <c r="C220" s="127">
        <v>291497.29871372599</v>
      </c>
      <c r="D220" s="127">
        <v>996395.25338968099</v>
      </c>
      <c r="E220" s="127">
        <v>276499.78508144303</v>
      </c>
      <c r="F220" s="127">
        <v>232061.86902272</v>
      </c>
      <c r="G220" s="127">
        <v>231734.54137222699</v>
      </c>
      <c r="H220" s="127">
        <v>256099.05791329101</v>
      </c>
    </row>
    <row r="221" spans="1:8">
      <c r="A221" s="47" t="s">
        <v>152</v>
      </c>
      <c r="B221" s="47"/>
      <c r="C221" s="128">
        <v>519.89469576500005</v>
      </c>
      <c r="D221" s="128">
        <v>-272.03604836300002</v>
      </c>
      <c r="E221" s="128">
        <v>1859.451242371</v>
      </c>
      <c r="F221" s="128">
        <v>-2221.201397669</v>
      </c>
      <c r="G221" s="128">
        <v>222.18167013999999</v>
      </c>
      <c r="H221" s="128">
        <v>-132.467563205</v>
      </c>
    </row>
    <row r="222" spans="1:8">
      <c r="A222" s="53" t="s">
        <v>36</v>
      </c>
      <c r="B222" s="53"/>
      <c r="C222" s="127">
        <v>292017.19340949098</v>
      </c>
      <c r="D222" s="127">
        <v>996123.21734131803</v>
      </c>
      <c r="E222" s="127">
        <v>278359.23632381402</v>
      </c>
      <c r="F222" s="127">
        <v>229840.66762505099</v>
      </c>
      <c r="G222" s="127">
        <v>231956.723042367</v>
      </c>
      <c r="H222" s="127">
        <v>255966.59035008599</v>
      </c>
    </row>
    <row r="223" spans="1:8">
      <c r="A223" s="55" t="s">
        <v>81</v>
      </c>
      <c r="B223" s="55"/>
      <c r="C223" s="63">
        <v>3479.1647622730002</v>
      </c>
      <c r="D223" s="63">
        <v>9163.7070373799997</v>
      </c>
      <c r="E223" s="63">
        <v>1958.299829073</v>
      </c>
      <c r="F223" s="63">
        <v>-49.304471773000003</v>
      </c>
      <c r="G223" s="63">
        <v>3679.7404131190001</v>
      </c>
      <c r="H223" s="63">
        <v>3574.9712669609999</v>
      </c>
    </row>
    <row r="224" spans="1:8">
      <c r="A224" s="55" t="s">
        <v>37</v>
      </c>
      <c r="B224" s="55"/>
      <c r="C224" s="63">
        <v>374.05</v>
      </c>
      <c r="D224" s="63">
        <v>26.65</v>
      </c>
      <c r="E224" s="63">
        <v>18.100000000000001</v>
      </c>
      <c r="F224" s="63">
        <v>0</v>
      </c>
      <c r="G224" s="63">
        <v>8.5500000000000007</v>
      </c>
      <c r="H224" s="63">
        <v>0</v>
      </c>
    </row>
    <row r="225" spans="1:8">
      <c r="A225" s="53" t="s">
        <v>38</v>
      </c>
      <c r="B225" s="53"/>
      <c r="C225" s="127">
        <v>295870.40817176399</v>
      </c>
      <c r="D225" s="127">
        <v>1005313.574378698</v>
      </c>
      <c r="E225" s="127">
        <v>280335.63615288702</v>
      </c>
      <c r="F225" s="127">
        <v>229791.36315327801</v>
      </c>
      <c r="G225" s="127">
        <v>235645.01345548601</v>
      </c>
      <c r="H225" s="127">
        <v>259541.561617047</v>
      </c>
    </row>
    <row r="226" spans="1:8">
      <c r="A226" s="57"/>
      <c r="B226" s="57"/>
      <c r="C226" s="127"/>
      <c r="D226" s="127"/>
      <c r="E226" s="127"/>
      <c r="F226" s="127"/>
      <c r="G226" s="127"/>
      <c r="H226" s="127"/>
    </row>
    <row r="227" spans="1:8">
      <c r="A227" s="337" t="s">
        <v>193</v>
      </c>
      <c r="B227" s="338"/>
      <c r="C227" s="340">
        <v>0.65500578364663531</v>
      </c>
      <c r="D227" s="340">
        <v>0.68719780951308762</v>
      </c>
      <c r="E227" s="340">
        <v>0.66686682294559274</v>
      </c>
      <c r="F227" s="340">
        <v>0.70066154020049842</v>
      </c>
      <c r="G227" s="340">
        <v>0.70542402623677902</v>
      </c>
      <c r="H227" s="340">
        <v>0.67724008324569696</v>
      </c>
    </row>
    <row r="228" spans="1:8">
      <c r="A228" s="47" t="s">
        <v>204</v>
      </c>
      <c r="B228" s="47"/>
      <c r="C228" s="58">
        <v>14317769630.006901</v>
      </c>
      <c r="D228" s="58">
        <v>14193334623.985569</v>
      </c>
      <c r="E228" s="58">
        <v>14193334623.985569</v>
      </c>
      <c r="F228" s="58">
        <v>14912246345.706961</v>
      </c>
      <c r="G228" s="58">
        <v>14879676820.582663</v>
      </c>
      <c r="H228" s="58">
        <v>14283566867.194889</v>
      </c>
    </row>
    <row r="229" spans="1:8">
      <c r="A229" s="47" t="s">
        <v>205</v>
      </c>
      <c r="B229" s="47"/>
      <c r="C229" s="58">
        <v>3160329628.3083601</v>
      </c>
      <c r="D229" s="58">
        <v>3124205851.4820952</v>
      </c>
      <c r="E229" s="58">
        <v>3124205851.4820952</v>
      </c>
      <c r="F229" s="58">
        <v>2878906020.1495414</v>
      </c>
      <c r="G229" s="58">
        <v>2781667621.4140429</v>
      </c>
      <c r="H229" s="58">
        <v>2716764156.7357302</v>
      </c>
    </row>
    <row r="230" spans="1:8">
      <c r="A230" s="47" t="s">
        <v>206</v>
      </c>
      <c r="B230" s="47"/>
      <c r="C230" s="69">
        <v>54274.417999999998</v>
      </c>
      <c r="D230" s="69">
        <v>195774.9</v>
      </c>
      <c r="E230" s="69">
        <v>52701.090999999986</v>
      </c>
      <c r="F230" s="69">
        <v>48156.222000000009</v>
      </c>
      <c r="G230" s="69">
        <v>48427.7</v>
      </c>
      <c r="H230" s="69">
        <v>46489.887000000002</v>
      </c>
    </row>
    <row r="231" spans="1:8">
      <c r="A231" s="47" t="s">
        <v>101</v>
      </c>
      <c r="B231" s="47"/>
      <c r="C231" s="59">
        <v>1474788.79499632</v>
      </c>
      <c r="D231" s="59">
        <v>1684628.8117466574</v>
      </c>
      <c r="E231" s="59">
        <v>1684628.8117466574</v>
      </c>
      <c r="F231" s="59">
        <v>1756675.0297303917</v>
      </c>
      <c r="G231" s="59">
        <v>1769039.5678400556</v>
      </c>
      <c r="H231" s="59">
        <v>1771500.8996412749</v>
      </c>
    </row>
    <row r="232" spans="1:8">
      <c r="A232" s="47" t="s">
        <v>197</v>
      </c>
      <c r="B232" s="47"/>
      <c r="C232" s="59">
        <v>13021542.333460031</v>
      </c>
      <c r="D232" s="59">
        <v>11486042.353725009</v>
      </c>
      <c r="E232" s="59">
        <v>11486042.353725009</v>
      </c>
      <c r="F232" s="59">
        <v>11447008.08140252</v>
      </c>
      <c r="G232" s="59">
        <v>13641161.082817487</v>
      </c>
      <c r="H232" s="59">
        <v>14099908.53306878</v>
      </c>
    </row>
    <row r="234" spans="1:8">
      <c r="A234" s="54" t="s">
        <v>9</v>
      </c>
      <c r="B234" s="196"/>
      <c r="C234" s="310" t="s">
        <v>421</v>
      </c>
      <c r="D234" s="310" t="s">
        <v>396</v>
      </c>
      <c r="E234" s="310" t="s">
        <v>397</v>
      </c>
      <c r="F234" s="310" t="s">
        <v>360</v>
      </c>
      <c r="G234" s="310" t="s">
        <v>347</v>
      </c>
      <c r="H234" s="310" t="s">
        <v>292</v>
      </c>
    </row>
    <row r="235" spans="1:8">
      <c r="A235" s="308" t="s">
        <v>433</v>
      </c>
      <c r="B235" s="309"/>
      <c r="C235" s="309"/>
      <c r="D235" s="309"/>
      <c r="E235" s="309"/>
      <c r="F235" s="309"/>
      <c r="G235" s="309"/>
      <c r="H235" s="309"/>
    </row>
    <row r="236" spans="1:8">
      <c r="A236" s="53" t="s">
        <v>32</v>
      </c>
      <c r="B236" s="53"/>
      <c r="C236" s="61">
        <v>-19070.985391902999</v>
      </c>
      <c r="D236" s="290">
        <v>-1419592.3294090291</v>
      </c>
      <c r="E236" s="290">
        <v>-400450.22811260505</v>
      </c>
      <c r="F236" s="290">
        <v>-408913.48863603896</v>
      </c>
      <c r="G236" s="290">
        <v>-258999.58879839504</v>
      </c>
      <c r="H236" s="290">
        <v>-351229.02386199002</v>
      </c>
    </row>
    <row r="237" spans="1:8">
      <c r="A237" s="72" t="s">
        <v>241</v>
      </c>
      <c r="B237" s="53"/>
      <c r="C237" s="62">
        <v>-39118.696074066997</v>
      </c>
      <c r="D237" s="291">
        <v>-40690.922276568999</v>
      </c>
      <c r="E237" s="291">
        <v>-30905.900048549</v>
      </c>
      <c r="F237" s="291">
        <v>14018.300920443</v>
      </c>
      <c r="G237" s="291">
        <v>-4002.545986742</v>
      </c>
      <c r="H237" s="291">
        <v>-19800.777161720998</v>
      </c>
    </row>
    <row r="238" spans="1:8">
      <c r="A238" s="72" t="s">
        <v>242</v>
      </c>
      <c r="B238" s="53"/>
      <c r="C238" s="62">
        <v>-321607.04167021601</v>
      </c>
      <c r="D238" s="291">
        <v>-1165361.35376036</v>
      </c>
      <c r="E238" s="291">
        <v>-288918.16893710999</v>
      </c>
      <c r="F238" s="291">
        <v>-288336.20520132198</v>
      </c>
      <c r="G238" s="291">
        <v>-299371.77085815702</v>
      </c>
      <c r="H238" s="291">
        <v>-288735.20876377099</v>
      </c>
    </row>
    <row r="239" spans="1:8">
      <c r="A239" s="55" t="s">
        <v>33</v>
      </c>
      <c r="B239" s="55"/>
      <c r="C239" s="63">
        <v>-106221.484535216</v>
      </c>
      <c r="D239" s="63">
        <v>-101335.06526769401</v>
      </c>
      <c r="E239" s="63">
        <v>-136255.45609675098</v>
      </c>
      <c r="F239" s="63">
        <v>-13145.842170232012</v>
      </c>
      <c r="G239" s="63">
        <v>47739.409337453995</v>
      </c>
      <c r="H239" s="63">
        <v>326.82366183500562</v>
      </c>
    </row>
    <row r="240" spans="1:8">
      <c r="A240" s="54" t="s">
        <v>234</v>
      </c>
      <c r="B240" s="54"/>
      <c r="C240" s="74">
        <v>-261513.44399258101</v>
      </c>
      <c r="D240" s="74">
        <v>-600686.15039113897</v>
      </c>
      <c r="E240" s="74">
        <v>-191751.53619978298</v>
      </c>
      <c r="F240" s="74">
        <v>-154018.47753122399</v>
      </c>
      <c r="G240" s="74">
        <v>-148418.489325968</v>
      </c>
      <c r="H240" s="74">
        <v>-106497.64733416401</v>
      </c>
    </row>
    <row r="241" spans="1:8">
      <c r="A241" s="54" t="s">
        <v>242</v>
      </c>
      <c r="B241" s="54"/>
      <c r="C241" s="74">
        <v>321607.04167021601</v>
      </c>
      <c r="D241" s="74">
        <v>1165361.35376036</v>
      </c>
      <c r="E241" s="74">
        <v>288918.16893710999</v>
      </c>
      <c r="F241" s="74">
        <v>288336.20520132198</v>
      </c>
      <c r="G241" s="74">
        <v>299371.77085815702</v>
      </c>
      <c r="H241" s="74">
        <v>288735.20876377099</v>
      </c>
    </row>
    <row r="242" spans="1:8">
      <c r="A242" s="53" t="s">
        <v>34</v>
      </c>
      <c r="B242" s="53"/>
      <c r="C242" s="61">
        <v>-125292.469927119</v>
      </c>
      <c r="D242" s="290">
        <v>-1520927.3946767231</v>
      </c>
      <c r="E242" s="290">
        <v>-536705.68420935608</v>
      </c>
      <c r="F242" s="290">
        <v>-422059.330806271</v>
      </c>
      <c r="G242" s="290">
        <v>-211260.17946094106</v>
      </c>
      <c r="H242" s="290">
        <v>-350902.20020015503</v>
      </c>
    </row>
    <row r="243" spans="1:8">
      <c r="A243" s="47" t="s">
        <v>35</v>
      </c>
      <c r="B243" s="47"/>
      <c r="C243" s="63">
        <v>-53703.314370763997</v>
      </c>
      <c r="D243" s="292">
        <v>-44974.524190713004</v>
      </c>
      <c r="E243" s="292">
        <v>-8682.8859414819999</v>
      </c>
      <c r="F243" s="292">
        <v>-9227.1275127640001</v>
      </c>
      <c r="G243" s="292">
        <v>-20105.196221819002</v>
      </c>
      <c r="H243" s="292">
        <v>-6959.3145146479992</v>
      </c>
    </row>
    <row r="244" spans="1:8">
      <c r="A244" s="47" t="s">
        <v>422</v>
      </c>
      <c r="B244" s="47"/>
      <c r="C244" s="63">
        <v>-219438.00237822201</v>
      </c>
      <c r="D244" s="292">
        <v>13397.598464844001</v>
      </c>
      <c r="E244" s="292">
        <v>13331.092436864001</v>
      </c>
      <c r="F244" s="292">
        <v>700.21620963199996</v>
      </c>
      <c r="G244" s="292">
        <v>-1083.4067846089999</v>
      </c>
      <c r="H244" s="292">
        <v>449.69660295699998</v>
      </c>
    </row>
    <row r="245" spans="1:8">
      <c r="A245" s="53" t="s">
        <v>36</v>
      </c>
      <c r="B245" s="53"/>
      <c r="C245" s="61">
        <v>-398433.786676105</v>
      </c>
      <c r="D245" s="290">
        <v>-1552504.320402592</v>
      </c>
      <c r="E245" s="290">
        <v>-532057.47771397408</v>
      </c>
      <c r="F245" s="290">
        <v>-430586.24210940301</v>
      </c>
      <c r="G245" s="290">
        <v>-232448.78246736905</v>
      </c>
      <c r="H245" s="290">
        <v>-357411.81811184605</v>
      </c>
    </row>
    <row r="246" spans="1:8">
      <c r="A246" s="47" t="s">
        <v>81</v>
      </c>
      <c r="B246" s="47"/>
      <c r="C246" s="63">
        <v>28565.420075204001</v>
      </c>
      <c r="D246" s="292">
        <v>148547.11281676902</v>
      </c>
      <c r="E246" s="292">
        <v>47352.058727391006</v>
      </c>
      <c r="F246" s="292">
        <v>55339.022288832006</v>
      </c>
      <c r="G246" s="292">
        <v>21632.587317956</v>
      </c>
      <c r="H246" s="292">
        <v>24223.444482589999</v>
      </c>
    </row>
    <row r="247" spans="1:8">
      <c r="A247" s="55" t="s">
        <v>37</v>
      </c>
      <c r="B247" s="55"/>
      <c r="C247" s="63">
        <v>372405.29074118304</v>
      </c>
      <c r="D247" s="292">
        <v>69262.345756903</v>
      </c>
      <c r="E247" s="292">
        <v>-4331.8330311890004</v>
      </c>
      <c r="F247" s="292">
        <v>756.93736889100001</v>
      </c>
      <c r="G247" s="292">
        <v>5147.9863332959994</v>
      </c>
      <c r="H247" s="292">
        <v>67689.255085904995</v>
      </c>
    </row>
    <row r="248" spans="1:8">
      <c r="A248" s="53" t="s">
        <v>38</v>
      </c>
      <c r="B248" s="53"/>
      <c r="C248" s="61">
        <v>2536.9241402820335</v>
      </c>
      <c r="D248" s="290">
        <v>-1334694.86182892</v>
      </c>
      <c r="E248" s="290">
        <v>-489037.25201777206</v>
      </c>
      <c r="F248" s="290">
        <v>-374490.28245167999</v>
      </c>
      <c r="G248" s="290">
        <v>-205668.20881611705</v>
      </c>
      <c r="H248" s="290">
        <v>-265499.11854335107</v>
      </c>
    </row>
    <row r="249" spans="1:8">
      <c r="A249" s="353"/>
      <c r="B249" s="353"/>
      <c r="C249" s="354"/>
      <c r="D249" s="354"/>
      <c r="E249" s="354"/>
      <c r="F249" s="354"/>
      <c r="G249" s="354"/>
      <c r="H249" s="354"/>
    </row>
    <row r="250" spans="1:8">
      <c r="A250" s="47" t="s">
        <v>101</v>
      </c>
      <c r="B250" s="47"/>
      <c r="C250" s="68">
        <v>3637612.9682670161</v>
      </c>
      <c r="D250" s="68">
        <v>3562185.6397420415</v>
      </c>
      <c r="E250" s="68">
        <v>3562185.6397420415</v>
      </c>
      <c r="F250" s="68">
        <v>3355057.931062914</v>
      </c>
      <c r="G250" s="68">
        <v>2940481.2238034816</v>
      </c>
      <c r="H250" s="68">
        <v>2883365.6078769271</v>
      </c>
    </row>
    <row r="251" spans="1:8">
      <c r="A251" s="47" t="s">
        <v>197</v>
      </c>
      <c r="B251" s="47"/>
      <c r="C251" s="68">
        <v>19006127.587017041</v>
      </c>
      <c r="D251" s="68">
        <v>23817248.137270819</v>
      </c>
      <c r="E251" s="68">
        <v>23817248.137270819</v>
      </c>
      <c r="F251" s="68">
        <v>28636380.595530383</v>
      </c>
      <c r="G251" s="68">
        <v>32270862.242682993</v>
      </c>
      <c r="H251" s="68">
        <v>17426496.488299787</v>
      </c>
    </row>
  </sheetData>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86"/>
  <sheetViews>
    <sheetView showGridLines="0" topLeftCell="A64" zoomScale="115" zoomScaleNormal="115" workbookViewId="0">
      <selection activeCell="H64" sqref="H64"/>
    </sheetView>
  </sheetViews>
  <sheetFormatPr baseColWidth="10" defaultColWidth="11.42578125" defaultRowHeight="12.75"/>
  <cols>
    <col min="1" max="1" width="46.5703125" bestFit="1" customWidth="1"/>
  </cols>
  <sheetData>
    <row r="2" spans="1:7" ht="16.5">
      <c r="A2" s="161" t="s">
        <v>430</v>
      </c>
    </row>
    <row r="3" spans="1:7" ht="81">
      <c r="A3" s="315"/>
      <c r="B3" s="318" t="s">
        <v>259</v>
      </c>
      <c r="C3" s="318" t="s">
        <v>211</v>
      </c>
      <c r="D3" s="318" t="s">
        <v>260</v>
      </c>
      <c r="E3" s="318" t="s">
        <v>261</v>
      </c>
      <c r="F3" s="320" t="s">
        <v>413</v>
      </c>
      <c r="G3" s="318" t="s">
        <v>164</v>
      </c>
    </row>
    <row r="4" spans="1:7" ht="13.5">
      <c r="A4" s="316" t="s">
        <v>18</v>
      </c>
      <c r="B4" s="316"/>
      <c r="C4" s="316"/>
      <c r="D4" s="316"/>
      <c r="E4" s="316"/>
      <c r="F4" s="316"/>
      <c r="G4" s="316"/>
    </row>
    <row r="5" spans="1:7" ht="13.5">
      <c r="A5" s="317" t="s">
        <v>32</v>
      </c>
      <c r="B5" s="319">
        <v>6852155.2096748622</v>
      </c>
      <c r="C5" s="319">
        <v>1980281.9860695221</v>
      </c>
      <c r="D5" s="319">
        <v>5242630.2079190928</v>
      </c>
      <c r="E5" s="319">
        <v>14075067.403663477</v>
      </c>
      <c r="F5" s="319">
        <v>-19068.192585888002</v>
      </c>
      <c r="G5" s="319">
        <v>14055999.211077608</v>
      </c>
    </row>
    <row r="6" spans="1:7">
      <c r="A6" s="94" t="s">
        <v>431</v>
      </c>
      <c r="B6" s="79">
        <v>4.8676549374621458E-2</v>
      </c>
      <c r="C6" s="79">
        <v>0.3281534689213102</v>
      </c>
      <c r="D6" s="79">
        <v>-8.1509366282245116E-3</v>
      </c>
      <c r="E6" s="79">
        <v>5.741585997763228E-2</v>
      </c>
      <c r="F6" s="79">
        <v>-0.94567726545429742</v>
      </c>
      <c r="G6" s="79">
        <v>8.4584687994111521E-2</v>
      </c>
    </row>
    <row r="7" spans="1:7">
      <c r="A7" s="94" t="s">
        <v>432</v>
      </c>
      <c r="B7" s="79">
        <v>-1.2214975822896521E-2</v>
      </c>
      <c r="C7" s="79">
        <v>-9.2998554024802792E-3</v>
      </c>
      <c r="D7" s="79">
        <v>0.14525978594507385</v>
      </c>
      <c r="E7" s="79">
        <v>4.1560803184658074E-2</v>
      </c>
      <c r="F7" s="79">
        <v>-0.95238276471274397</v>
      </c>
      <c r="G7" s="79">
        <v>7.1914062012447225E-2</v>
      </c>
    </row>
    <row r="8" spans="1:7" ht="13.5">
      <c r="A8" s="88" t="s">
        <v>33</v>
      </c>
      <c r="B8" s="80">
        <v>-4496436.8215793287</v>
      </c>
      <c r="C8" s="80">
        <v>-1208049.8698700219</v>
      </c>
      <c r="D8" s="80">
        <v>-2899292.4731426509</v>
      </c>
      <c r="E8" s="80">
        <v>-8603779.1645920016</v>
      </c>
      <c r="F8" s="81">
        <v>-106220.828081674</v>
      </c>
      <c r="G8" s="80">
        <v>-8709999.9926736746</v>
      </c>
    </row>
    <row r="9" spans="1:7">
      <c r="A9" s="94" t="s">
        <v>431</v>
      </c>
      <c r="B9" s="79">
        <v>2.5700305195550093E-2</v>
      </c>
      <c r="C9" s="79">
        <v>0.33167711131960476</v>
      </c>
      <c r="D9" s="79">
        <v>-2.2630239289335639E-2</v>
      </c>
      <c r="E9" s="79">
        <v>4.1952759117629065E-2</v>
      </c>
      <c r="F9" s="79" t="s">
        <v>238</v>
      </c>
      <c r="G9" s="79">
        <v>5.485828571748122E-2</v>
      </c>
    </row>
    <row r="10" spans="1:7">
      <c r="A10" s="94" t="s">
        <v>432</v>
      </c>
      <c r="B10" s="79">
        <v>0.13463614818441325</v>
      </c>
      <c r="C10" s="79">
        <v>-2.9324134235232908E-2</v>
      </c>
      <c r="D10" s="79">
        <v>-1.0898663229622992E-2</v>
      </c>
      <c r="E10" s="79">
        <v>5.7147681052877784E-2</v>
      </c>
      <c r="F10" s="79">
        <v>-0.22051891701882886</v>
      </c>
      <c r="G10" s="79">
        <v>5.2572882299338194E-2</v>
      </c>
    </row>
    <row r="11" spans="1:7" ht="13.5">
      <c r="A11" s="89" t="s">
        <v>151</v>
      </c>
      <c r="B11" s="78">
        <v>2355718.388095533</v>
      </c>
      <c r="C11" s="78">
        <v>772232.11619950004</v>
      </c>
      <c r="D11" s="78">
        <v>2343337.7347764419</v>
      </c>
      <c r="E11" s="78">
        <v>5471288.2390714753</v>
      </c>
      <c r="F11" s="82">
        <v>-125289.020667562</v>
      </c>
      <c r="G11" s="78">
        <v>5345999.2184039317</v>
      </c>
    </row>
    <row r="12" spans="1:7">
      <c r="A12" s="96" t="s">
        <v>431</v>
      </c>
      <c r="B12" s="79">
        <v>9.5517195338345462E-2</v>
      </c>
      <c r="C12" s="79">
        <v>0.32267846822186141</v>
      </c>
      <c r="D12" s="79">
        <v>1.0368409519849358E-2</v>
      </c>
      <c r="E12" s="79">
        <v>8.2682609817807354E-2</v>
      </c>
      <c r="F12" s="79">
        <v>-0.64273566907856949</v>
      </c>
      <c r="G12" s="79">
        <v>0.13677778578936664</v>
      </c>
    </row>
    <row r="13" spans="1:7">
      <c r="A13" s="94" t="s">
        <v>432</v>
      </c>
      <c r="B13" s="79">
        <v>-0.20789573868457742</v>
      </c>
      <c r="C13" s="79">
        <v>2.3737735231175578E-2</v>
      </c>
      <c r="D13" s="79">
        <v>0.42327666964725252</v>
      </c>
      <c r="E13" s="79">
        <v>1.7958562724494843E-2</v>
      </c>
      <c r="F13" s="79">
        <v>-0.76656474011212417</v>
      </c>
      <c r="G13" s="79">
        <v>0.10499519981912664</v>
      </c>
    </row>
    <row r="14" spans="1:7" ht="13.5">
      <c r="A14" s="97" t="s">
        <v>152</v>
      </c>
      <c r="B14" s="95">
        <v>-754019.99302323803</v>
      </c>
      <c r="C14" s="95">
        <v>-3438.300361004</v>
      </c>
      <c r="D14" s="95">
        <v>-110838.392244994</v>
      </c>
      <c r="E14" s="95">
        <v>-868296.68562923605</v>
      </c>
      <c r="F14" s="95">
        <v>-53703.314370763997</v>
      </c>
      <c r="G14" s="95">
        <v>-922000.00000000501</v>
      </c>
    </row>
    <row r="15" spans="1:7">
      <c r="A15" s="94" t="s">
        <v>431</v>
      </c>
      <c r="B15" s="83">
        <v>8.2260178571001458E-2</v>
      </c>
      <c r="C15" s="83" t="s">
        <v>238</v>
      </c>
      <c r="D15" s="83">
        <v>0.71294507279750452</v>
      </c>
      <c r="E15" s="83">
        <v>0.14393959688450639</v>
      </c>
      <c r="F15" s="83" t="s">
        <v>238</v>
      </c>
      <c r="G15" s="83">
        <v>0.20365536641429544</v>
      </c>
    </row>
    <row r="16" spans="1:7">
      <c r="A16" s="94" t="s">
        <v>432</v>
      </c>
      <c r="B16" s="83">
        <v>8.0151806443391274E-2</v>
      </c>
      <c r="C16" s="83">
        <v>-0.49578398830826803</v>
      </c>
      <c r="D16" s="83">
        <v>0.36115718817677794</v>
      </c>
      <c r="E16" s="83">
        <v>0.10425756479352669</v>
      </c>
      <c r="F16" s="83" t="s">
        <v>238</v>
      </c>
      <c r="G16" s="83">
        <v>0.15974834298768315</v>
      </c>
    </row>
    <row r="17" spans="1:7" ht="13.5">
      <c r="A17" s="97" t="s">
        <v>422</v>
      </c>
      <c r="B17" s="95">
        <v>-25394.620981189</v>
      </c>
      <c r="C17" s="95">
        <v>-167.37664058999999</v>
      </c>
      <c r="D17" s="95">
        <v>0</v>
      </c>
      <c r="E17" s="95">
        <v>-25561.997621778999</v>
      </c>
      <c r="F17" s="95">
        <v>-219438.00237822201</v>
      </c>
      <c r="G17" s="95">
        <v>-245000.00000000099</v>
      </c>
    </row>
    <row r="18" spans="1:7">
      <c r="A18" s="94" t="s">
        <v>431</v>
      </c>
      <c r="B18" s="83">
        <v>0.65435461069661516</v>
      </c>
      <c r="C18" s="83">
        <v>0.68169156732444502</v>
      </c>
      <c r="D18" s="83" t="s">
        <v>238</v>
      </c>
      <c r="E18" s="83">
        <v>0.65453071854411382</v>
      </c>
      <c r="F18" s="83" t="s">
        <v>238</v>
      </c>
      <c r="G18" s="83" t="s">
        <v>238</v>
      </c>
    </row>
    <row r="19" spans="1:7">
      <c r="A19" s="94" t="s">
        <v>432</v>
      </c>
      <c r="B19" s="83">
        <v>-0.7086803480182976</v>
      </c>
      <c r="C19" s="83">
        <v>4.5401321429875921E-2</v>
      </c>
      <c r="D19" s="83" t="s">
        <v>238</v>
      </c>
      <c r="E19" s="83">
        <v>-0.7072978602636999</v>
      </c>
      <c r="F19" s="83" t="s">
        <v>238</v>
      </c>
      <c r="G19" s="83" t="s">
        <v>238</v>
      </c>
    </row>
    <row r="20" spans="1:7" ht="13.5">
      <c r="A20" s="87" t="s">
        <v>153</v>
      </c>
      <c r="B20" s="84">
        <v>1576303.7740911059</v>
      </c>
      <c r="C20" s="84">
        <v>768626.43919790594</v>
      </c>
      <c r="D20" s="84">
        <v>2232499.3425314482</v>
      </c>
      <c r="E20" s="84">
        <v>4577429.5558204595</v>
      </c>
      <c r="F20" s="85">
        <v>-398430.33741654799</v>
      </c>
      <c r="G20" s="84">
        <v>4178999.2184039261</v>
      </c>
    </row>
    <row r="21" spans="1:7">
      <c r="A21" s="94" t="s">
        <v>431</v>
      </c>
      <c r="B21" s="83">
        <v>9.597471115095832E-2</v>
      </c>
      <c r="C21" s="83">
        <v>0.31139324412765573</v>
      </c>
      <c r="D21" s="83">
        <v>-9.7954689050473321E-3</v>
      </c>
      <c r="E21" s="83">
        <v>6.9751579802650399E-2</v>
      </c>
      <c r="F21" s="83">
        <v>0.11542773560910417</v>
      </c>
      <c r="G21" s="83">
        <v>6.5591334910395163E-2</v>
      </c>
    </row>
    <row r="22" spans="1:7">
      <c r="A22" s="94" t="s">
        <v>432</v>
      </c>
      <c r="B22" s="79">
        <v>-0.27981910095503748</v>
      </c>
      <c r="C22" s="79">
        <v>2.8473424914970749E-2</v>
      </c>
      <c r="D22" s="79">
        <v>0.42650882988324723</v>
      </c>
      <c r="E22" s="79">
        <v>1.6954156122781654E-2</v>
      </c>
      <c r="F22" s="79">
        <v>-0.25116972650381225</v>
      </c>
      <c r="G22" s="79">
        <v>5.2902082956633838E-2</v>
      </c>
    </row>
    <row r="23" spans="1:7" ht="13.5">
      <c r="A23" s="97" t="s">
        <v>154</v>
      </c>
      <c r="B23" s="86">
        <v>118969.507138017</v>
      </c>
      <c r="C23" s="86">
        <v>203.04059782100001</v>
      </c>
      <c r="D23" s="86">
        <v>5262.0321889569996</v>
      </c>
      <c r="E23" s="86">
        <v>124434.57992479501</v>
      </c>
      <c r="F23" s="86">
        <v>28565.420075204001</v>
      </c>
      <c r="G23" s="86">
        <v>153000</v>
      </c>
    </row>
    <row r="24" spans="1:7" ht="13.5">
      <c r="A24" s="98" t="s">
        <v>155</v>
      </c>
      <c r="B24" s="80">
        <v>-97463.316980075993</v>
      </c>
      <c r="C24" s="80">
        <v>683.85722015600004</v>
      </c>
      <c r="D24" s="80">
        <v>374.16901873799998</v>
      </c>
      <c r="E24" s="80">
        <v>-96405.290741181991</v>
      </c>
      <c r="F24" s="80">
        <v>372405.29074118298</v>
      </c>
      <c r="G24" s="80">
        <v>276000.00000000099</v>
      </c>
    </row>
    <row r="25" spans="1:7" ht="13.5">
      <c r="A25" s="90" t="s">
        <v>156</v>
      </c>
      <c r="B25" s="78">
        <v>1597809.964249047</v>
      </c>
      <c r="C25" s="78">
        <v>769513.33701588295</v>
      </c>
      <c r="D25" s="78">
        <v>2238135.5437391428</v>
      </c>
      <c r="E25" s="78">
        <v>4605458.8450040724</v>
      </c>
      <c r="F25" s="78">
        <v>2540.373399839038</v>
      </c>
      <c r="G25" s="78">
        <v>4607999.2184039271</v>
      </c>
    </row>
    <row r="26" spans="1:7">
      <c r="A26" s="94" t="s">
        <v>431</v>
      </c>
      <c r="B26" s="79">
        <v>7.2205302859740264E-2</v>
      </c>
      <c r="C26" s="79">
        <v>2.3403725120855715E-2</v>
      </c>
      <c r="D26" s="79">
        <v>-1.0955652896649909E-2</v>
      </c>
      <c r="E26" s="79">
        <v>2.2287594058703855E-2</v>
      </c>
      <c r="F26" s="79" t="s">
        <v>238</v>
      </c>
      <c r="G26" s="79">
        <v>8.6852461673565709E-2</v>
      </c>
    </row>
    <row r="27" spans="1:7">
      <c r="A27" s="94" t="s">
        <v>432</v>
      </c>
      <c r="B27" s="79">
        <v>-0.25903702704720638</v>
      </c>
      <c r="C27" s="79">
        <v>3.3643826386872737E-2</v>
      </c>
      <c r="D27" s="79">
        <v>0.42352852068170338</v>
      </c>
      <c r="E27" s="79">
        <v>2.9588095425103791E-2</v>
      </c>
      <c r="F27" s="79" t="s">
        <v>238</v>
      </c>
      <c r="G27" s="79">
        <v>0.15661449237228128</v>
      </c>
    </row>
    <row r="28" spans="1:7" ht="14.25" thickBot="1">
      <c r="A28" s="327"/>
      <c r="B28" s="328"/>
      <c r="C28" s="328"/>
      <c r="D28" s="328"/>
      <c r="E28" s="328"/>
      <c r="F28" s="328"/>
      <c r="G28" s="328"/>
    </row>
    <row r="29" spans="1:7" ht="16.5">
      <c r="A29" s="321"/>
      <c r="B29" s="324"/>
      <c r="C29" s="324"/>
      <c r="D29" s="324"/>
      <c r="E29" s="324"/>
      <c r="F29" s="324"/>
      <c r="G29" s="324"/>
    </row>
    <row r="30" spans="1:7" ht="81">
      <c r="A30" s="322"/>
      <c r="B30" s="318" t="s">
        <v>259</v>
      </c>
      <c r="C30" s="318" t="s">
        <v>211</v>
      </c>
      <c r="D30" s="318" t="s">
        <v>260</v>
      </c>
      <c r="E30" s="318" t="s">
        <v>261</v>
      </c>
      <c r="F30" s="318" t="s">
        <v>413</v>
      </c>
      <c r="G30" s="318" t="s">
        <v>164</v>
      </c>
    </row>
    <row r="31" spans="1:7" ht="13.5">
      <c r="A31" s="316" t="s">
        <v>18</v>
      </c>
      <c r="B31" s="316"/>
      <c r="C31" s="316"/>
      <c r="D31" s="316"/>
      <c r="E31" s="316"/>
      <c r="F31" s="316"/>
      <c r="G31" s="316"/>
    </row>
    <row r="32" spans="1:7" ht="13.5">
      <c r="A32" s="323" t="s">
        <v>32</v>
      </c>
      <c r="B32" s="319">
        <v>6852155.2096748622</v>
      </c>
      <c r="C32" s="319">
        <v>1980281.9860695221</v>
      </c>
      <c r="D32" s="319">
        <v>5242630.2079190928</v>
      </c>
      <c r="E32" s="319">
        <v>14075067.403663477</v>
      </c>
      <c r="F32" s="319">
        <v>-19068.192585888002</v>
      </c>
      <c r="G32" s="319">
        <v>14055999.211077608</v>
      </c>
    </row>
    <row r="33" spans="1:7">
      <c r="A33" s="100" t="s">
        <v>290</v>
      </c>
      <c r="B33" s="101">
        <v>6534097.8719903165</v>
      </c>
      <c r="C33" s="101">
        <v>1491003.888035509</v>
      </c>
      <c r="D33" s="101">
        <v>5285713.7255308311</v>
      </c>
      <c r="E33" s="101">
        <v>13310815.485556656</v>
      </c>
      <c r="F33" s="101">
        <v>-351016.80254784803</v>
      </c>
      <c r="G33" s="101">
        <v>12959798.683008811</v>
      </c>
    </row>
    <row r="34" spans="1:7">
      <c r="A34" s="100" t="s">
        <v>397</v>
      </c>
      <c r="B34" s="101">
        <v>6936889.1428407757</v>
      </c>
      <c r="C34" s="101">
        <v>1998871.1991901731</v>
      </c>
      <c r="D34" s="101">
        <v>4577677.7219090508</v>
      </c>
      <c r="E34" s="101">
        <v>13513438.06394</v>
      </c>
      <c r="F34" s="101">
        <v>-400447.28491390002</v>
      </c>
      <c r="G34" s="101">
        <v>13112990.779026078</v>
      </c>
    </row>
    <row r="35" spans="1:7" ht="13.5">
      <c r="A35" s="88" t="s">
        <v>33</v>
      </c>
      <c r="B35" s="80">
        <v>-4496436.8215793287</v>
      </c>
      <c r="C35" s="80">
        <v>-1208049.8698700219</v>
      </c>
      <c r="D35" s="80">
        <v>-2899292.4731426509</v>
      </c>
      <c r="E35" s="80">
        <v>-8603779.1645920016</v>
      </c>
      <c r="F35" s="81">
        <v>-106220.828081674</v>
      </c>
      <c r="G35" s="80">
        <v>-8709999.9926736746</v>
      </c>
    </row>
    <row r="36" spans="1:7" ht="13.5">
      <c r="A36" s="100" t="s">
        <v>290</v>
      </c>
      <c r="B36" s="101">
        <v>-4383772.5296592182</v>
      </c>
      <c r="C36" s="101">
        <v>-907164.25145501201</v>
      </c>
      <c r="D36" s="101">
        <v>-2966423.343233496</v>
      </c>
      <c r="E36" s="101">
        <v>-8257360.1243477259</v>
      </c>
      <c r="F36" s="99">
        <v>326.82366183500562</v>
      </c>
      <c r="G36" s="101">
        <v>-8257033.300685891</v>
      </c>
    </row>
    <row r="37" spans="1:7" ht="13.5">
      <c r="A37" s="100" t="s">
        <v>397</v>
      </c>
      <c r="B37" s="101">
        <v>-3962888.7452372261</v>
      </c>
      <c r="C37" s="101">
        <v>-1244545.0767628129</v>
      </c>
      <c r="D37" s="101">
        <v>-2931239.0605086512</v>
      </c>
      <c r="E37" s="101">
        <v>-8138672.8825086895</v>
      </c>
      <c r="F37" s="99">
        <v>-136271.207090012</v>
      </c>
      <c r="G37" s="101">
        <v>-8274961.4199130228</v>
      </c>
    </row>
    <row r="38" spans="1:7" ht="13.5">
      <c r="A38" s="89" t="s">
        <v>151</v>
      </c>
      <c r="B38" s="78">
        <v>2355718.388095533</v>
      </c>
      <c r="C38" s="78">
        <v>772232.11619950004</v>
      </c>
      <c r="D38" s="78">
        <v>2343337.7347764419</v>
      </c>
      <c r="E38" s="78">
        <v>5471288.2390714753</v>
      </c>
      <c r="F38" s="82">
        <v>-125289.020667562</v>
      </c>
      <c r="G38" s="78">
        <v>5345999.2184039317</v>
      </c>
    </row>
    <row r="39" spans="1:7" ht="13.5">
      <c r="A39" s="100" t="s">
        <v>290</v>
      </c>
      <c r="B39" s="101">
        <v>2150325.3423310989</v>
      </c>
      <c r="C39" s="101">
        <v>583839.63658049703</v>
      </c>
      <c r="D39" s="101">
        <v>2319290.3822973352</v>
      </c>
      <c r="E39" s="101">
        <v>5053455.3612089306</v>
      </c>
      <c r="F39" s="99">
        <v>-350689.97888601298</v>
      </c>
      <c r="G39" s="101">
        <v>4702765.3823229186</v>
      </c>
    </row>
    <row r="40" spans="1:7" ht="13.5">
      <c r="A40" s="100" t="s">
        <v>397</v>
      </c>
      <c r="B40" s="101">
        <v>2974000.39760355</v>
      </c>
      <c r="C40" s="101">
        <v>754326.12242736004</v>
      </c>
      <c r="D40" s="101">
        <v>1646438.6614004001</v>
      </c>
      <c r="E40" s="101">
        <v>5374765.1814313103</v>
      </c>
      <c r="F40" s="99">
        <v>-536718.49200391199</v>
      </c>
      <c r="G40" s="101">
        <v>4838029.3591130553</v>
      </c>
    </row>
    <row r="41" spans="1:7" ht="13.5">
      <c r="A41" s="88" t="s">
        <v>152</v>
      </c>
      <c r="B41" s="80">
        <v>-754019.99302323803</v>
      </c>
      <c r="C41" s="80">
        <v>-3438.300361004</v>
      </c>
      <c r="D41" s="80">
        <v>-110838.392244994</v>
      </c>
      <c r="E41" s="80">
        <v>-868296.68562923605</v>
      </c>
      <c r="F41" s="80">
        <v>-53703.314370763997</v>
      </c>
      <c r="G41" s="80">
        <v>-922000.00000000501</v>
      </c>
    </row>
    <row r="42" spans="1:7">
      <c r="A42" s="100" t="s">
        <v>290</v>
      </c>
      <c r="B42" s="101">
        <v>-696708.61771781498</v>
      </c>
      <c r="C42" s="101">
        <v>2374.2729053819999</v>
      </c>
      <c r="D42" s="101">
        <v>-64706.331805478003</v>
      </c>
      <c r="E42" s="101">
        <v>-759040.67661791097</v>
      </c>
      <c r="F42" s="101">
        <v>-6959.3145146480001</v>
      </c>
      <c r="G42" s="101">
        <v>-765999.99113255704</v>
      </c>
    </row>
    <row r="43" spans="1:7">
      <c r="A43" s="100" t="s">
        <v>397</v>
      </c>
      <c r="B43" s="102">
        <v>-698068.53863068996</v>
      </c>
      <c r="C43" s="102">
        <v>-6819.1018953720004</v>
      </c>
      <c r="D43" s="102">
        <v>-81429.53158368</v>
      </c>
      <c r="E43" s="102">
        <v>-786317.17210974195</v>
      </c>
      <c r="F43" s="102">
        <v>-8682.8859414830004</v>
      </c>
      <c r="G43" s="102">
        <v>-795000.05805121199</v>
      </c>
    </row>
    <row r="44" spans="1:7" ht="13.5">
      <c r="A44" s="88" t="s">
        <v>422</v>
      </c>
      <c r="B44" s="80">
        <v>-25394.620981189</v>
      </c>
      <c r="C44" s="80">
        <v>-167.37664058999999</v>
      </c>
      <c r="D44" s="80">
        <v>0</v>
      </c>
      <c r="E44" s="80">
        <v>-25561.997621778999</v>
      </c>
      <c r="F44" s="80">
        <v>-219438.00237822201</v>
      </c>
      <c r="G44" s="80">
        <v>-245000.00000000099</v>
      </c>
    </row>
    <row r="45" spans="1:7">
      <c r="A45" s="100" t="s">
        <v>290</v>
      </c>
      <c r="B45" s="101">
        <v>-15350.167864249999</v>
      </c>
      <c r="C45" s="101">
        <v>-99.528738707000002</v>
      </c>
      <c r="D45" s="101">
        <v>0</v>
      </c>
      <c r="E45" s="101">
        <v>-15449.696602956999</v>
      </c>
      <c r="F45" s="101">
        <v>449.69660295699998</v>
      </c>
      <c r="G45" s="101">
        <v>-15000</v>
      </c>
    </row>
    <row r="46" spans="1:7">
      <c r="A46" s="100" t="s">
        <v>397</v>
      </c>
      <c r="B46" s="102">
        <v>-87170.984890452994</v>
      </c>
      <c r="C46" s="102">
        <v>-160.107546412</v>
      </c>
      <c r="D46" s="102">
        <v>0</v>
      </c>
      <c r="E46" s="102">
        <v>-87331.092436864987</v>
      </c>
      <c r="F46" s="102">
        <v>13331.092436864001</v>
      </c>
      <c r="G46" s="102">
        <v>-74000.000000001004</v>
      </c>
    </row>
    <row r="47" spans="1:7" ht="13.5">
      <c r="A47" s="87" t="s">
        <v>153</v>
      </c>
      <c r="B47" s="84">
        <v>1576303.7740911059</v>
      </c>
      <c r="C47" s="84">
        <v>768626.43919790594</v>
      </c>
      <c r="D47" s="84">
        <v>2232499.3425314482</v>
      </c>
      <c r="E47" s="84">
        <v>4577429.5558204595</v>
      </c>
      <c r="F47" s="85">
        <v>-398430.33741654799</v>
      </c>
      <c r="G47" s="84">
        <v>4178999.2184039261</v>
      </c>
    </row>
    <row r="48" spans="1:7" ht="13.5">
      <c r="A48" s="100" t="s">
        <v>290</v>
      </c>
      <c r="B48" s="102">
        <v>1438266.556749034</v>
      </c>
      <c r="C48" s="102">
        <v>586114.38074717205</v>
      </c>
      <c r="D48" s="102">
        <v>2254584.0504918569</v>
      </c>
      <c r="E48" s="102">
        <v>4278964.9879880631</v>
      </c>
      <c r="F48" s="103">
        <v>-357199.596797704</v>
      </c>
      <c r="G48" s="102">
        <v>3921765.3911903622</v>
      </c>
    </row>
    <row r="49" spans="1:7" ht="13.5">
      <c r="A49" s="100" t="s">
        <v>397</v>
      </c>
      <c r="B49" s="101">
        <v>2188760.874082407</v>
      </c>
      <c r="C49" s="101">
        <v>747346.91298557597</v>
      </c>
      <c r="D49" s="101">
        <v>1565009.12981672</v>
      </c>
      <c r="E49" s="101">
        <v>4501116.9168847026</v>
      </c>
      <c r="F49" s="103">
        <v>-532070.28550853103</v>
      </c>
      <c r="G49" s="101">
        <v>3969029.3010618421</v>
      </c>
    </row>
    <row r="50" spans="1:7">
      <c r="A50" s="91" t="s">
        <v>154</v>
      </c>
      <c r="B50" s="86">
        <v>118969.507138017</v>
      </c>
      <c r="C50" s="86">
        <v>203.04059782100001</v>
      </c>
      <c r="D50" s="86">
        <v>5262.0321889569996</v>
      </c>
      <c r="E50" s="86">
        <v>124434.57992479501</v>
      </c>
      <c r="F50" s="86">
        <v>28565.420075204001</v>
      </c>
      <c r="G50" s="86">
        <v>153000</v>
      </c>
    </row>
    <row r="51" spans="1:7">
      <c r="A51" s="100" t="s">
        <v>290</v>
      </c>
      <c r="B51" s="101">
        <v>130070.372273569</v>
      </c>
      <c r="C51" s="101">
        <v>4391.968452612</v>
      </c>
      <c r="D51" s="101">
        <v>5313.9995552939999</v>
      </c>
      <c r="E51" s="101">
        <v>139776.34028147499</v>
      </c>
      <c r="F51" s="101">
        <v>24223.444482589999</v>
      </c>
      <c r="G51" s="101">
        <v>163999.784764065</v>
      </c>
    </row>
    <row r="52" spans="1:7">
      <c r="A52" s="100" t="s">
        <v>397</v>
      </c>
      <c r="B52" s="101">
        <v>79872.018321801006</v>
      </c>
      <c r="C52" s="101">
        <v>1716.2824982940001</v>
      </c>
      <c r="D52" s="101">
        <v>7069.0048643609998</v>
      </c>
      <c r="E52" s="101">
        <v>88657.305684456005</v>
      </c>
      <c r="F52" s="101">
        <v>47352.058727390999</v>
      </c>
      <c r="G52" s="101">
        <v>136009.364411847</v>
      </c>
    </row>
    <row r="53" spans="1:7" ht="13.5">
      <c r="A53" s="92" t="s">
        <v>155</v>
      </c>
      <c r="B53" s="80">
        <v>-97463.316980075993</v>
      </c>
      <c r="C53" s="80">
        <v>683.85722015600004</v>
      </c>
      <c r="D53" s="80">
        <v>374.16901873799998</v>
      </c>
      <c r="E53" s="80">
        <v>-96405.290741181991</v>
      </c>
      <c r="F53" s="80">
        <v>372405.29074118298</v>
      </c>
      <c r="G53" s="80">
        <v>276000.00000000099</v>
      </c>
    </row>
    <row r="54" spans="1:7">
      <c r="A54" s="100" t="s">
        <v>290</v>
      </c>
      <c r="B54" s="101">
        <v>-78127.955062637993</v>
      </c>
      <c r="C54" s="101">
        <v>161409.35926122399</v>
      </c>
      <c r="D54" s="104">
        <v>3029.3407155089999</v>
      </c>
      <c r="E54" s="101">
        <v>86310.74491409499</v>
      </c>
      <c r="F54" s="101">
        <v>67689.255085904995</v>
      </c>
      <c r="G54" s="101">
        <v>154000</v>
      </c>
    </row>
    <row r="55" spans="1:7">
      <c r="A55" s="100" t="s">
        <v>397</v>
      </c>
      <c r="B55" s="101">
        <v>-112236.388700854</v>
      </c>
      <c r="C55" s="101">
        <v>-4596.5645499479997</v>
      </c>
      <c r="D55" s="101">
        <v>166.82649984299999</v>
      </c>
      <c r="E55" s="101">
        <v>-116666.12675095901</v>
      </c>
      <c r="F55" s="101">
        <v>-4331.8330311890004</v>
      </c>
      <c r="G55" s="101">
        <v>-120997.959782148</v>
      </c>
    </row>
    <row r="56" spans="1:7" ht="13.5">
      <c r="A56" s="90" t="s">
        <v>156</v>
      </c>
      <c r="B56" s="78">
        <v>1597809.964249047</v>
      </c>
      <c r="C56" s="78">
        <v>769513.33701588295</v>
      </c>
      <c r="D56" s="78">
        <v>2238135.5437391428</v>
      </c>
      <c r="E56" s="78">
        <v>4605458.8450040724</v>
      </c>
      <c r="F56" s="82">
        <v>2540.373399839038</v>
      </c>
      <c r="G56" s="78">
        <v>4607999.2184039271</v>
      </c>
    </row>
    <row r="57" spans="1:7" ht="13.5">
      <c r="A57" s="100" t="s">
        <v>290</v>
      </c>
      <c r="B57" s="101">
        <v>1490208.9739599649</v>
      </c>
      <c r="C57" s="101">
        <v>751915.70846100803</v>
      </c>
      <c r="D57" s="101">
        <v>2262927.3907626602</v>
      </c>
      <c r="E57" s="101">
        <v>4505052.0731836334</v>
      </c>
      <c r="F57" s="99">
        <v>-265286.89722920902</v>
      </c>
      <c r="G57" s="101">
        <v>4239765.1759544266</v>
      </c>
    </row>
    <row r="58" spans="1:7" ht="13.5">
      <c r="A58" s="100" t="s">
        <v>397</v>
      </c>
      <c r="B58" s="101">
        <v>2156396.5037033539</v>
      </c>
      <c r="C58" s="101">
        <v>744466.63093392202</v>
      </c>
      <c r="D58" s="101">
        <v>1572244.961180924</v>
      </c>
      <c r="E58" s="101">
        <v>4473108.0958181992</v>
      </c>
      <c r="F58" s="99">
        <v>-489050.05981232901</v>
      </c>
      <c r="G58" s="102">
        <v>3984040.7056915411</v>
      </c>
    </row>
    <row r="59" spans="1:7" ht="13.5">
      <c r="A59" s="88" t="s">
        <v>157</v>
      </c>
      <c r="B59" s="105">
        <v>0</v>
      </c>
      <c r="C59" s="105">
        <v>0</v>
      </c>
      <c r="D59" s="105">
        <v>0</v>
      </c>
      <c r="E59" s="105">
        <v>0</v>
      </c>
      <c r="F59" s="105">
        <v>-1305000</v>
      </c>
      <c r="G59" s="80">
        <v>-1305000</v>
      </c>
    </row>
    <row r="60" spans="1:7" ht="13.5">
      <c r="A60" s="88" t="s">
        <v>143</v>
      </c>
      <c r="B60" s="105">
        <v>0</v>
      </c>
      <c r="C60" s="105">
        <v>0</v>
      </c>
      <c r="D60" s="105">
        <v>0</v>
      </c>
      <c r="E60" s="105">
        <v>0</v>
      </c>
      <c r="F60" s="105">
        <v>-86000</v>
      </c>
      <c r="G60" s="80">
        <v>-86000</v>
      </c>
    </row>
    <row r="61" spans="1:7" ht="13.5">
      <c r="A61" s="98" t="s">
        <v>228</v>
      </c>
      <c r="B61" s="201"/>
      <c r="C61" s="201"/>
      <c r="D61" s="201"/>
      <c r="E61" s="201"/>
      <c r="F61" s="201"/>
      <c r="G61" s="80">
        <v>0</v>
      </c>
    </row>
    <row r="62" spans="1:7" ht="14.25" thickBot="1">
      <c r="A62" s="355" t="s">
        <v>158</v>
      </c>
      <c r="B62" s="356">
        <v>1597809.964249047</v>
      </c>
      <c r="C62" s="356">
        <v>769513.33701588295</v>
      </c>
      <c r="D62" s="356">
        <v>2238135.5437391428</v>
      </c>
      <c r="E62" s="356">
        <v>4605458.8450040724</v>
      </c>
      <c r="F62" s="356">
        <v>-1388459.626600161</v>
      </c>
      <c r="G62" s="357">
        <v>3216999.2184039271</v>
      </c>
    </row>
    <row r="63" spans="1:7" ht="16.5">
      <c r="A63" s="321"/>
      <c r="B63" s="324"/>
      <c r="C63" s="324"/>
      <c r="D63" s="324"/>
      <c r="E63" s="324"/>
      <c r="F63" s="324"/>
      <c r="G63" s="324"/>
    </row>
    <row r="64" spans="1:7" ht="81">
      <c r="A64" s="325"/>
      <c r="B64" s="318" t="s">
        <v>259</v>
      </c>
      <c r="C64" s="318" t="s">
        <v>211</v>
      </c>
      <c r="D64" s="318" t="s">
        <v>260</v>
      </c>
      <c r="E64" s="318" t="s">
        <v>261</v>
      </c>
      <c r="F64" s="318" t="s">
        <v>413</v>
      </c>
      <c r="G64" s="318" t="s">
        <v>164</v>
      </c>
    </row>
    <row r="65" spans="1:7" ht="13.5">
      <c r="A65" s="316" t="s">
        <v>18</v>
      </c>
      <c r="B65" s="316"/>
      <c r="C65" s="316"/>
      <c r="D65" s="316"/>
      <c r="E65" s="316"/>
      <c r="F65" s="316"/>
      <c r="G65" s="316"/>
    </row>
    <row r="66" spans="1:7" ht="13.5">
      <c r="A66" s="317" t="s">
        <v>32</v>
      </c>
      <c r="B66" s="319">
        <v>6852155.2096748622</v>
      </c>
      <c r="C66" s="319">
        <v>1980281.9860695221</v>
      </c>
      <c r="D66" s="319">
        <v>5242630.2079190928</v>
      </c>
      <c r="E66" s="319">
        <v>14075067.403663477</v>
      </c>
      <c r="F66" s="319">
        <v>-19068.192585888002</v>
      </c>
      <c r="G66" s="319">
        <v>14055999.211077608</v>
      </c>
    </row>
    <row r="67" spans="1:7">
      <c r="A67" s="93" t="s">
        <v>431</v>
      </c>
      <c r="B67" s="79">
        <v>4.8676549374621458E-2</v>
      </c>
      <c r="C67" s="79">
        <v>0.3281534689213102</v>
      </c>
      <c r="D67" s="79">
        <v>-8.1509366282245116E-3</v>
      </c>
      <c r="E67" s="79">
        <v>5.741585997763228E-2</v>
      </c>
      <c r="F67" s="79">
        <v>-0.94567726545429742</v>
      </c>
      <c r="G67" s="79">
        <v>8.4584687994111521E-2</v>
      </c>
    </row>
    <row r="68" spans="1:7" ht="13.5">
      <c r="A68" s="88" t="s">
        <v>33</v>
      </c>
      <c r="B68" s="80">
        <v>-4496436.8215793287</v>
      </c>
      <c r="C68" s="80">
        <v>-1208049.8698700219</v>
      </c>
      <c r="D68" s="80">
        <v>-2899292.4731426509</v>
      </c>
      <c r="E68" s="80">
        <v>-8603779.1645920016</v>
      </c>
      <c r="F68" s="81">
        <v>-106220.828081674</v>
      </c>
      <c r="G68" s="80">
        <v>-8709999.9926736746</v>
      </c>
    </row>
    <row r="69" spans="1:7">
      <c r="A69" s="93" t="s">
        <v>431</v>
      </c>
      <c r="B69" s="79">
        <v>2.5700305195550093E-2</v>
      </c>
      <c r="C69" s="79">
        <v>0.33167711131960476</v>
      </c>
      <c r="D69" s="79">
        <v>-2.2630239289335639E-2</v>
      </c>
      <c r="E69" s="79">
        <v>4.1952759117629065E-2</v>
      </c>
      <c r="F69" s="79" t="s">
        <v>238</v>
      </c>
      <c r="G69" s="79">
        <v>5.485828571748122E-2</v>
      </c>
    </row>
    <row r="70" spans="1:7" ht="13.5">
      <c r="A70" s="89" t="s">
        <v>151</v>
      </c>
      <c r="B70" s="78">
        <v>2355718.388095533</v>
      </c>
      <c r="C70" s="78">
        <v>772232.11619950004</v>
      </c>
      <c r="D70" s="78">
        <v>2343337.7347764419</v>
      </c>
      <c r="E70" s="78">
        <v>5471288.2390714753</v>
      </c>
      <c r="F70" s="82">
        <v>-125289.020667562</v>
      </c>
      <c r="G70" s="78">
        <v>5345999.2184039317</v>
      </c>
    </row>
    <row r="71" spans="1:7">
      <c r="A71" s="93" t="s">
        <v>431</v>
      </c>
      <c r="B71" s="79">
        <v>9.5517195338345462E-2</v>
      </c>
      <c r="C71" s="79">
        <v>0.32267846822186141</v>
      </c>
      <c r="D71" s="79">
        <v>1.0368409519849358E-2</v>
      </c>
      <c r="E71" s="79">
        <v>8.2682609817807354E-2</v>
      </c>
      <c r="F71" s="79">
        <v>-0.64273566907856949</v>
      </c>
      <c r="G71" s="79">
        <v>0.13677778578936664</v>
      </c>
    </row>
    <row r="72" spans="1:7" ht="13.5">
      <c r="A72" s="88" t="s">
        <v>152</v>
      </c>
      <c r="B72" s="80">
        <v>-754019.99302323803</v>
      </c>
      <c r="C72" s="80">
        <v>-3438.300361004</v>
      </c>
      <c r="D72" s="80">
        <v>-110838.392244994</v>
      </c>
      <c r="E72" s="80">
        <v>-868296.68562923605</v>
      </c>
      <c r="F72" s="80">
        <v>-53703.314370763997</v>
      </c>
      <c r="G72" s="80">
        <v>-922000.00000000501</v>
      </c>
    </row>
    <row r="73" spans="1:7">
      <c r="A73" s="93" t="s">
        <v>431</v>
      </c>
      <c r="B73" s="83">
        <v>8.2260178571001458E-2</v>
      </c>
      <c r="C73" s="83" t="s">
        <v>238</v>
      </c>
      <c r="D73" s="83">
        <v>0.71294507279750452</v>
      </c>
      <c r="E73" s="83">
        <v>0.14393959688450639</v>
      </c>
      <c r="F73" s="83" t="s">
        <v>238</v>
      </c>
      <c r="G73" s="83">
        <v>0.20365536641429544</v>
      </c>
    </row>
    <row r="74" spans="1:7" ht="13.5">
      <c r="A74" s="88" t="s">
        <v>422</v>
      </c>
      <c r="B74" s="80">
        <v>-25394.620981189</v>
      </c>
      <c r="C74" s="80">
        <v>-167.37664058999999</v>
      </c>
      <c r="D74" s="80">
        <v>0</v>
      </c>
      <c r="E74" s="80">
        <v>-25561.997621778999</v>
      </c>
      <c r="F74" s="80">
        <v>-219438.00237822201</v>
      </c>
      <c r="G74" s="80">
        <v>-245000.00000000099</v>
      </c>
    </row>
    <row r="75" spans="1:7">
      <c r="A75" s="93" t="s">
        <v>431</v>
      </c>
      <c r="B75" s="83">
        <v>0.65435461069661516</v>
      </c>
      <c r="C75" s="83">
        <v>0.68169156732444502</v>
      </c>
      <c r="D75" s="83" t="s">
        <v>238</v>
      </c>
      <c r="E75" s="83">
        <v>0.65453071854411382</v>
      </c>
      <c r="F75" s="83" t="s">
        <v>238</v>
      </c>
      <c r="G75" s="83" t="s">
        <v>238</v>
      </c>
    </row>
    <row r="76" spans="1:7" ht="13.5">
      <c r="A76" s="87" t="s">
        <v>153</v>
      </c>
      <c r="B76" s="84">
        <v>1576303.7740911059</v>
      </c>
      <c r="C76" s="84">
        <v>768626.43919790594</v>
      </c>
      <c r="D76" s="84">
        <v>2232499.3425314482</v>
      </c>
      <c r="E76" s="84">
        <v>4577429.5558204595</v>
      </c>
      <c r="F76" s="85">
        <v>-398430.33741654799</v>
      </c>
      <c r="G76" s="84">
        <v>4178999.2184039261</v>
      </c>
    </row>
    <row r="77" spans="1:7">
      <c r="A77" s="93" t="s">
        <v>431</v>
      </c>
      <c r="B77" s="79">
        <v>9.597471115095832E-2</v>
      </c>
      <c r="C77" s="79">
        <v>0.31139324412765573</v>
      </c>
      <c r="D77" s="79">
        <v>-9.7954689050473321E-3</v>
      </c>
      <c r="E77" s="79">
        <v>6.9751579802650399E-2</v>
      </c>
      <c r="F77" s="79">
        <v>0.11542773560910417</v>
      </c>
      <c r="G77" s="79">
        <v>6.5591334910395163E-2</v>
      </c>
    </row>
    <row r="78" spans="1:7">
      <c r="A78" s="91" t="s">
        <v>154</v>
      </c>
      <c r="B78" s="86">
        <v>118969.507138017</v>
      </c>
      <c r="C78" s="86">
        <v>203.04059782100001</v>
      </c>
      <c r="D78" s="86">
        <v>5262.0321889569996</v>
      </c>
      <c r="E78" s="86">
        <v>124434.57992479501</v>
      </c>
      <c r="F78" s="86">
        <v>28565.420075204001</v>
      </c>
      <c r="G78" s="86">
        <v>153000</v>
      </c>
    </row>
    <row r="79" spans="1:7" ht="13.5">
      <c r="A79" s="92" t="s">
        <v>155</v>
      </c>
      <c r="B79" s="80">
        <v>-97463.316980075993</v>
      </c>
      <c r="C79" s="80">
        <v>683.85722015600004</v>
      </c>
      <c r="D79" s="80">
        <v>374.16901873799998</v>
      </c>
      <c r="E79" s="80">
        <v>-96405.290741181991</v>
      </c>
      <c r="F79" s="80">
        <v>372405.29074118298</v>
      </c>
      <c r="G79" s="80">
        <v>276000.00000000099</v>
      </c>
    </row>
    <row r="80" spans="1:7" ht="13.5">
      <c r="A80" s="90" t="s">
        <v>156</v>
      </c>
      <c r="B80" s="78">
        <v>1597809.964249047</v>
      </c>
      <c r="C80" s="78">
        <v>769513.33701588295</v>
      </c>
      <c r="D80" s="78">
        <v>2238135.5437391428</v>
      </c>
      <c r="E80" s="78">
        <v>4605458.8450040724</v>
      </c>
      <c r="F80" s="82">
        <v>2540.373399839038</v>
      </c>
      <c r="G80" s="84">
        <v>4607999.2184039271</v>
      </c>
    </row>
    <row r="81" spans="1:7">
      <c r="A81" s="93" t="s">
        <v>431</v>
      </c>
      <c r="B81" s="79">
        <v>7.2205302859740264E-2</v>
      </c>
      <c r="C81" s="79">
        <v>2.3403725120855715E-2</v>
      </c>
      <c r="D81" s="79">
        <v>-1.0955652896649909E-2</v>
      </c>
      <c r="E81" s="79">
        <v>2.2287594058703855E-2</v>
      </c>
      <c r="F81" s="79" t="s">
        <v>238</v>
      </c>
      <c r="G81" s="83">
        <v>8.6852461673565709E-2</v>
      </c>
    </row>
    <row r="82" spans="1:7" ht="13.5">
      <c r="A82" s="88" t="s">
        <v>157</v>
      </c>
      <c r="B82" s="105">
        <v>0</v>
      </c>
      <c r="C82" s="105">
        <v>0</v>
      </c>
      <c r="D82" s="105">
        <v>0</v>
      </c>
      <c r="E82" s="105">
        <v>0</v>
      </c>
      <c r="F82" s="105">
        <v>-1305000</v>
      </c>
      <c r="G82" s="80">
        <v>-1305000</v>
      </c>
    </row>
    <row r="83" spans="1:7" ht="13.5">
      <c r="A83" s="88" t="s">
        <v>143</v>
      </c>
      <c r="B83" s="105">
        <v>0</v>
      </c>
      <c r="C83" s="105">
        <v>0</v>
      </c>
      <c r="D83" s="105">
        <v>0</v>
      </c>
      <c r="E83" s="105">
        <v>0</v>
      </c>
      <c r="F83" s="105">
        <v>-86000</v>
      </c>
      <c r="G83" s="80">
        <v>-86000</v>
      </c>
    </row>
    <row r="84" spans="1:7" ht="13.5">
      <c r="A84" s="98" t="s">
        <v>228</v>
      </c>
      <c r="B84" s="201"/>
      <c r="C84" s="201"/>
      <c r="D84" s="201"/>
      <c r="E84" s="201"/>
      <c r="F84" s="201"/>
      <c r="G84" s="80">
        <v>0</v>
      </c>
    </row>
    <row r="85" spans="1:7" ht="14.25" thickBot="1">
      <c r="A85" s="90" t="s">
        <v>158</v>
      </c>
      <c r="B85" s="326">
        <v>1597809.964249047</v>
      </c>
      <c r="C85" s="326">
        <v>769513.33701588295</v>
      </c>
      <c r="D85" s="326">
        <v>2238135.5437391428</v>
      </c>
      <c r="E85" s="326">
        <v>4605458.8450040724</v>
      </c>
      <c r="F85" s="326">
        <v>-1388459.626600161</v>
      </c>
      <c r="G85" s="82">
        <v>3216999.2184039271</v>
      </c>
    </row>
    <row r="86" spans="1:7" ht="16.5">
      <c r="A86" s="324"/>
      <c r="B86" s="324"/>
      <c r="C86" s="324"/>
      <c r="D86" s="324"/>
      <c r="E86" s="324"/>
      <c r="F86" s="324"/>
      <c r="G86" s="324"/>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H45"/>
  <sheetViews>
    <sheetView showGridLines="0" topLeftCell="A7" zoomScaleNormal="100" zoomScaleSheetLayoutView="80" workbookViewId="0">
      <selection activeCell="C15" sqref="C15"/>
    </sheetView>
  </sheetViews>
  <sheetFormatPr baseColWidth="10" defaultColWidth="10.42578125" defaultRowHeight="13.5"/>
  <cols>
    <col min="1" max="1" width="85.7109375" style="133" customWidth="1"/>
    <col min="2" max="16384" width="10.42578125" style="133"/>
  </cols>
  <sheetData>
    <row r="1" spans="1:8">
      <c r="A1" s="54" t="s">
        <v>9</v>
      </c>
      <c r="B1" s="196"/>
      <c r="C1" s="310" t="s">
        <v>421</v>
      </c>
      <c r="D1" s="310" t="s">
        <v>396</v>
      </c>
      <c r="E1" s="310" t="s">
        <v>397</v>
      </c>
      <c r="F1" s="310" t="s">
        <v>360</v>
      </c>
      <c r="G1" s="310" t="s">
        <v>347</v>
      </c>
      <c r="H1" s="310" t="s">
        <v>292</v>
      </c>
    </row>
    <row r="2" spans="1:8">
      <c r="A2" s="311" t="s">
        <v>411</v>
      </c>
      <c r="B2" s="312"/>
      <c r="C2" s="312"/>
      <c r="D2" s="312"/>
      <c r="E2" s="312"/>
      <c r="F2" s="312"/>
      <c r="G2" s="312"/>
      <c r="H2" s="312"/>
    </row>
    <row r="3" spans="1:8">
      <c r="A3" s="49" t="s">
        <v>32</v>
      </c>
      <c r="B3" s="53"/>
      <c r="C3" s="290">
        <v>-360725.73774428299</v>
      </c>
      <c r="D3" s="290">
        <v>-1206052.2760369291</v>
      </c>
      <c r="E3" s="290">
        <v>-319824.06898565899</v>
      </c>
      <c r="F3" s="290">
        <v>-274317.90428087895</v>
      </c>
      <c r="G3" s="290">
        <v>-303374.31684489903</v>
      </c>
      <c r="H3" s="290">
        <v>-308535.98592549202</v>
      </c>
    </row>
    <row r="4" spans="1:8">
      <c r="A4" s="72" t="s">
        <v>289</v>
      </c>
      <c r="B4" s="53"/>
      <c r="C4" s="291">
        <v>-39118.696074066997</v>
      </c>
      <c r="D4" s="291">
        <v>-40690.922276568999</v>
      </c>
      <c r="E4" s="291">
        <v>-30905.900048549</v>
      </c>
      <c r="F4" s="291">
        <v>14018.300920443</v>
      </c>
      <c r="G4" s="291">
        <v>-4002.545986742</v>
      </c>
      <c r="H4" s="291">
        <v>-19800.777161720998</v>
      </c>
    </row>
    <row r="5" spans="1:8">
      <c r="A5" s="72" t="s">
        <v>285</v>
      </c>
      <c r="B5" s="53"/>
      <c r="C5" s="291">
        <v>-321607.04167021601</v>
      </c>
      <c r="D5" s="291">
        <v>-1165361.35376036</v>
      </c>
      <c r="E5" s="291">
        <v>-288918.16893710999</v>
      </c>
      <c r="F5" s="291">
        <v>-288336.20520132198</v>
      </c>
      <c r="G5" s="291">
        <v>-299371.77085815702</v>
      </c>
      <c r="H5" s="291">
        <v>-288735.20876377099</v>
      </c>
    </row>
    <row r="6" spans="1:8">
      <c r="A6" s="50" t="s">
        <v>33</v>
      </c>
      <c r="B6" s="55"/>
      <c r="C6" s="63">
        <v>321607.04167021601</v>
      </c>
      <c r="D6" s="63">
        <v>1165361.35376036</v>
      </c>
      <c r="E6" s="63">
        <v>288918.16893710999</v>
      </c>
      <c r="F6" s="63">
        <v>288336.20520132198</v>
      </c>
      <c r="G6" s="63">
        <v>299371.77085815702</v>
      </c>
      <c r="H6" s="63">
        <v>288735.20876377099</v>
      </c>
    </row>
    <row r="7" spans="1:8">
      <c r="A7" s="72" t="s">
        <v>285</v>
      </c>
      <c r="B7" s="54"/>
      <c r="C7" s="74">
        <v>321607.04167021601</v>
      </c>
      <c r="D7" s="74">
        <v>1165361.35376036</v>
      </c>
      <c r="E7" s="74">
        <v>288918.16893710999</v>
      </c>
      <c r="F7" s="74">
        <v>288336.20520132198</v>
      </c>
      <c r="G7" s="74">
        <v>299371.77085815702</v>
      </c>
      <c r="H7" s="74">
        <v>288735.20876377099</v>
      </c>
    </row>
    <row r="8" spans="1:8">
      <c r="A8" s="49" t="s">
        <v>34</v>
      </c>
      <c r="B8" s="53"/>
      <c r="C8" s="290">
        <v>-39118.696074066975</v>
      </c>
      <c r="D8" s="290">
        <v>-40690.922276569065</v>
      </c>
      <c r="E8" s="290">
        <v>-30905.900048548996</v>
      </c>
      <c r="F8" s="290">
        <v>14018.300920443027</v>
      </c>
      <c r="G8" s="290">
        <v>-4002.5459867420141</v>
      </c>
      <c r="H8" s="290">
        <v>-19800.777161721024</v>
      </c>
    </row>
    <row r="9" spans="1:8">
      <c r="A9" s="49" t="s">
        <v>36</v>
      </c>
      <c r="B9" s="294"/>
      <c r="C9" s="290">
        <v>-39118.696074066975</v>
      </c>
      <c r="D9" s="290">
        <v>-40690.922276569065</v>
      </c>
      <c r="E9" s="290">
        <v>-30905.900048548996</v>
      </c>
      <c r="F9" s="290">
        <v>14018.300920443027</v>
      </c>
      <c r="G9" s="290">
        <v>-4002.5459867420141</v>
      </c>
      <c r="H9" s="290">
        <v>-19800.777161721024</v>
      </c>
    </row>
    <row r="10" spans="1:8">
      <c r="A10" s="73" t="s">
        <v>38</v>
      </c>
      <c r="B10" s="294"/>
      <c r="C10" s="290">
        <v>-39118.696074066975</v>
      </c>
      <c r="D10" s="290">
        <v>-40690.922276569065</v>
      </c>
      <c r="E10" s="290">
        <v>-30905.900048548996</v>
      </c>
      <c r="F10" s="290">
        <v>14018.300920443027</v>
      </c>
      <c r="G10" s="290">
        <v>-4002.5459867420141</v>
      </c>
      <c r="H10" s="290">
        <v>-19800.777161721024</v>
      </c>
    </row>
    <row r="11" spans="1:8">
      <c r="A11" s="53"/>
      <c r="B11" s="294"/>
      <c r="C11" s="290"/>
      <c r="D11" s="290"/>
      <c r="E11" s="290"/>
      <c r="F11" s="290"/>
      <c r="G11" s="290"/>
      <c r="H11" s="290"/>
    </row>
    <row r="12" spans="1:8">
      <c r="A12" s="313"/>
      <c r="B12" s="314"/>
      <c r="C12" s="314"/>
      <c r="D12" s="314"/>
      <c r="E12" s="314"/>
      <c r="F12" s="314"/>
      <c r="G12" s="314"/>
      <c r="H12" s="314"/>
    </row>
    <row r="13" spans="1:8">
      <c r="A13" s="54" t="s">
        <v>9</v>
      </c>
      <c r="B13" s="196"/>
      <c r="C13" s="310" t="s">
        <v>421</v>
      </c>
      <c r="D13" s="310" t="s">
        <v>396</v>
      </c>
      <c r="E13" s="310" t="s">
        <v>397</v>
      </c>
      <c r="F13" s="310" t="s">
        <v>360</v>
      </c>
      <c r="G13" s="310" t="s">
        <v>347</v>
      </c>
      <c r="H13" s="310" t="s">
        <v>292</v>
      </c>
    </row>
    <row r="14" spans="1:8">
      <c r="A14" s="311" t="s">
        <v>412</v>
      </c>
      <c r="B14" s="312"/>
      <c r="C14" s="312"/>
      <c r="D14" s="312"/>
      <c r="E14" s="312"/>
      <c r="F14" s="312"/>
      <c r="G14" s="312"/>
      <c r="H14" s="312"/>
    </row>
    <row r="15" spans="1:8">
      <c r="A15" s="49" t="s">
        <v>32</v>
      </c>
      <c r="B15" s="294"/>
      <c r="C15" s="290">
        <v>341654.75235237996</v>
      </c>
      <c r="D15" s="290">
        <v>-213540.0533721</v>
      </c>
      <c r="E15" s="290">
        <v>-80626.159126946062</v>
      </c>
      <c r="F15" s="290">
        <v>-134595.58435516001</v>
      </c>
      <c r="G15" s="290">
        <v>44374.728046503995</v>
      </c>
      <c r="H15" s="290">
        <v>-42693.037936498004</v>
      </c>
    </row>
    <row r="16" spans="1:8">
      <c r="A16" s="50" t="s">
        <v>33</v>
      </c>
      <c r="B16" s="296"/>
      <c r="C16" s="63">
        <v>-427828.52620543202</v>
      </c>
      <c r="D16" s="63">
        <v>-1266696.419028054</v>
      </c>
      <c r="E16" s="63">
        <v>-425173.62503386097</v>
      </c>
      <c r="F16" s="63">
        <v>-301482.04737155401</v>
      </c>
      <c r="G16" s="63">
        <v>-251632.36152070301</v>
      </c>
      <c r="H16" s="63">
        <v>-288408.385101936</v>
      </c>
    </row>
    <row r="17" spans="1:8">
      <c r="A17" s="72" t="s">
        <v>234</v>
      </c>
      <c r="B17" s="297"/>
      <c r="C17" s="74">
        <v>-261513.44399258101</v>
      </c>
      <c r="D17" s="74">
        <v>-600686.15039113897</v>
      </c>
      <c r="E17" s="74">
        <v>-191751.53619978298</v>
      </c>
      <c r="F17" s="74">
        <v>-154018.47753122399</v>
      </c>
      <c r="G17" s="74">
        <v>-148418.489325968</v>
      </c>
      <c r="H17" s="74">
        <v>-106497.64733416401</v>
      </c>
    </row>
    <row r="18" spans="1:8">
      <c r="A18" s="49" t="s">
        <v>34</v>
      </c>
      <c r="B18" s="294"/>
      <c r="C18" s="290">
        <v>-86173.773853052029</v>
      </c>
      <c r="D18" s="290">
        <v>-1480236.472400154</v>
      </c>
      <c r="E18" s="290">
        <v>-505799.78416080709</v>
      </c>
      <c r="F18" s="290">
        <v>-436077.63172671403</v>
      </c>
      <c r="G18" s="290">
        <v>-207257.63347419904</v>
      </c>
      <c r="H18" s="290">
        <v>-331101.423038434</v>
      </c>
    </row>
    <row r="19" spans="1:8">
      <c r="A19" s="50" t="s">
        <v>35</v>
      </c>
      <c r="B19" s="295"/>
      <c r="C19" s="292">
        <v>-53703.314370763997</v>
      </c>
      <c r="D19" s="292">
        <v>-44974.524190713004</v>
      </c>
      <c r="E19" s="292">
        <v>-8682.8859414819999</v>
      </c>
      <c r="F19" s="292">
        <v>-9227.1275127640001</v>
      </c>
      <c r="G19" s="292">
        <v>-20105.196221819002</v>
      </c>
      <c r="H19" s="292">
        <v>-6959.3145146479992</v>
      </c>
    </row>
    <row r="20" spans="1:8">
      <c r="A20" s="50" t="s">
        <v>422</v>
      </c>
      <c r="B20" s="295"/>
      <c r="C20" s="292">
        <v>-219438.00237822201</v>
      </c>
      <c r="D20" s="292">
        <v>13397.598464844001</v>
      </c>
      <c r="E20" s="292">
        <v>13331.092436864001</v>
      </c>
      <c r="F20" s="292">
        <v>700.21620963199996</v>
      </c>
      <c r="G20" s="292">
        <v>-1083.4067846089999</v>
      </c>
      <c r="H20" s="292">
        <v>449.69660295699998</v>
      </c>
    </row>
    <row r="21" spans="1:8">
      <c r="A21" s="49" t="s">
        <v>36</v>
      </c>
      <c r="B21" s="294"/>
      <c r="C21" s="290">
        <v>-359315.09060203802</v>
      </c>
      <c r="D21" s="290">
        <v>-1511813.3981260229</v>
      </c>
      <c r="E21" s="290">
        <v>-501151.57766542508</v>
      </c>
      <c r="F21" s="290">
        <v>-444604.54302984604</v>
      </c>
      <c r="G21" s="290">
        <v>-228446.23648062703</v>
      </c>
      <c r="H21" s="290">
        <v>-337611.04095012503</v>
      </c>
    </row>
    <row r="22" spans="1:8">
      <c r="A22" s="50" t="s">
        <v>81</v>
      </c>
      <c r="B22" s="295"/>
      <c r="C22" s="292">
        <v>28565.420075204001</v>
      </c>
      <c r="D22" s="292">
        <v>148547.11281676902</v>
      </c>
      <c r="E22" s="292">
        <v>47352.058727391006</v>
      </c>
      <c r="F22" s="292">
        <v>55339.022288832006</v>
      </c>
      <c r="G22" s="292">
        <v>21632.587317956</v>
      </c>
      <c r="H22" s="292">
        <v>24223.444482589999</v>
      </c>
    </row>
    <row r="23" spans="1:8">
      <c r="A23" s="50" t="s">
        <v>37</v>
      </c>
      <c r="B23" s="296"/>
      <c r="C23" s="292">
        <v>372405.29074118304</v>
      </c>
      <c r="D23" s="292">
        <v>69262.345756903</v>
      </c>
      <c r="E23" s="292">
        <v>-4331.8330311890004</v>
      </c>
      <c r="F23" s="292">
        <v>756.93736889100001</v>
      </c>
      <c r="G23" s="292">
        <v>5147.9863332959994</v>
      </c>
      <c r="H23" s="292">
        <v>67689.255085904995</v>
      </c>
    </row>
    <row r="24" spans="1:8">
      <c r="A24" s="73" t="s">
        <v>38</v>
      </c>
      <c r="B24" s="294"/>
      <c r="C24" s="290">
        <v>41655.620214349008</v>
      </c>
      <c r="D24" s="290">
        <v>-1294003.9395523509</v>
      </c>
      <c r="E24" s="290">
        <v>-458131.35196922306</v>
      </c>
      <c r="F24" s="290">
        <v>-388508.58337212302</v>
      </c>
      <c r="G24" s="290">
        <v>-201665.66282937504</v>
      </c>
      <c r="H24" s="290">
        <v>-245698.34138163005</v>
      </c>
    </row>
    <row r="26" spans="1:8">
      <c r="A26" s="54" t="s">
        <v>9</v>
      </c>
      <c r="B26" s="196"/>
      <c r="C26" s="310" t="s">
        <v>421</v>
      </c>
      <c r="D26" s="310" t="s">
        <v>396</v>
      </c>
      <c r="E26" s="310" t="s">
        <v>397</v>
      </c>
      <c r="F26" s="310" t="s">
        <v>360</v>
      </c>
      <c r="G26" s="310" t="s">
        <v>347</v>
      </c>
      <c r="H26" s="310" t="s">
        <v>292</v>
      </c>
    </row>
    <row r="27" spans="1:8">
      <c r="A27" s="308" t="s">
        <v>433</v>
      </c>
      <c r="B27" s="309"/>
      <c r="C27" s="309"/>
      <c r="D27" s="309"/>
      <c r="E27" s="309"/>
      <c r="F27" s="309"/>
      <c r="G27" s="309"/>
      <c r="H27" s="309"/>
    </row>
    <row r="28" spans="1:8">
      <c r="A28" s="53" t="s">
        <v>32</v>
      </c>
      <c r="B28" s="53"/>
      <c r="C28" s="61">
        <v>-19070.985391902999</v>
      </c>
      <c r="D28" s="290">
        <v>-1419592.3294090291</v>
      </c>
      <c r="E28" s="290">
        <v>-400450.22811260505</v>
      </c>
      <c r="F28" s="290">
        <v>-408913.48863603896</v>
      </c>
      <c r="G28" s="290">
        <v>-258999.58879839504</v>
      </c>
      <c r="H28" s="290">
        <v>-351229.02386199002</v>
      </c>
    </row>
    <row r="29" spans="1:8">
      <c r="A29" s="72" t="s">
        <v>241</v>
      </c>
      <c r="B29" s="53"/>
      <c r="C29" s="62">
        <v>-39118.696074066997</v>
      </c>
      <c r="D29" s="291">
        <v>-40690.922276568999</v>
      </c>
      <c r="E29" s="291">
        <v>-30905.900048549</v>
      </c>
      <c r="F29" s="291">
        <v>14018.300920443</v>
      </c>
      <c r="G29" s="291">
        <v>-4002.545986742</v>
      </c>
      <c r="H29" s="291">
        <v>-19800.777161720998</v>
      </c>
    </row>
    <row r="30" spans="1:8">
      <c r="A30" s="72" t="s">
        <v>242</v>
      </c>
      <c r="B30" s="53"/>
      <c r="C30" s="62">
        <v>-321607.04167021601</v>
      </c>
      <c r="D30" s="291">
        <v>-1165361.35376036</v>
      </c>
      <c r="E30" s="291">
        <v>-288918.16893710999</v>
      </c>
      <c r="F30" s="291">
        <v>-288336.20520132198</v>
      </c>
      <c r="G30" s="291">
        <v>-299371.77085815702</v>
      </c>
      <c r="H30" s="291">
        <v>-288735.20876377099</v>
      </c>
    </row>
    <row r="31" spans="1:8">
      <c r="A31" s="55" t="s">
        <v>33</v>
      </c>
      <c r="B31" s="55"/>
      <c r="C31" s="63">
        <v>-106221.484535216</v>
      </c>
      <c r="D31" s="63">
        <v>-101335.06526769401</v>
      </c>
      <c r="E31" s="63">
        <v>-136255.45609675098</v>
      </c>
      <c r="F31" s="63">
        <v>-13145.842170232012</v>
      </c>
      <c r="G31" s="63">
        <v>47739.409337453995</v>
      </c>
      <c r="H31" s="63">
        <v>326.82366183500562</v>
      </c>
    </row>
    <row r="32" spans="1:8">
      <c r="A32" s="54" t="s">
        <v>234</v>
      </c>
      <c r="B32" s="54"/>
      <c r="C32" s="74">
        <v>-261513.44399258101</v>
      </c>
      <c r="D32" s="74">
        <v>-600686.15039113897</v>
      </c>
      <c r="E32" s="74">
        <v>-191751.53619978298</v>
      </c>
      <c r="F32" s="74">
        <v>-154018.47753122399</v>
      </c>
      <c r="G32" s="74">
        <v>-148418.489325968</v>
      </c>
      <c r="H32" s="74">
        <v>-106497.64733416401</v>
      </c>
    </row>
    <row r="33" spans="1:8">
      <c r="A33" s="54" t="s">
        <v>242</v>
      </c>
      <c r="B33" s="54"/>
      <c r="C33" s="74">
        <v>321607.04167021601</v>
      </c>
      <c r="D33" s="74">
        <v>1165361.35376036</v>
      </c>
      <c r="E33" s="74">
        <v>288918.16893710999</v>
      </c>
      <c r="F33" s="74">
        <v>288336.20520132198</v>
      </c>
      <c r="G33" s="74">
        <v>299371.77085815702</v>
      </c>
      <c r="H33" s="74">
        <v>288735.20876377099</v>
      </c>
    </row>
    <row r="34" spans="1:8">
      <c r="A34" s="53" t="s">
        <v>34</v>
      </c>
      <c r="B34" s="53"/>
      <c r="C34" s="61">
        <v>-125292.469927119</v>
      </c>
      <c r="D34" s="290">
        <v>-1520927.3946767231</v>
      </c>
      <c r="E34" s="290">
        <v>-536705.68420935608</v>
      </c>
      <c r="F34" s="290">
        <v>-422059.330806271</v>
      </c>
      <c r="G34" s="290">
        <v>-211260.17946094106</v>
      </c>
      <c r="H34" s="290">
        <v>-350902.20020015503</v>
      </c>
    </row>
    <row r="35" spans="1:8">
      <c r="A35" s="47" t="s">
        <v>35</v>
      </c>
      <c r="B35" s="47"/>
      <c r="C35" s="63">
        <v>-53703.314370763997</v>
      </c>
      <c r="D35" s="292">
        <v>-44974.524190713004</v>
      </c>
      <c r="E35" s="292">
        <v>-8682.8859414819999</v>
      </c>
      <c r="F35" s="292">
        <v>-9227.1275127640001</v>
      </c>
      <c r="G35" s="292">
        <v>-20105.196221819002</v>
      </c>
      <c r="H35" s="292">
        <v>-6959.3145146479992</v>
      </c>
    </row>
    <row r="36" spans="1:8">
      <c r="A36" s="47" t="s">
        <v>422</v>
      </c>
      <c r="B36" s="47"/>
      <c r="C36" s="63">
        <v>-219438.00237822201</v>
      </c>
      <c r="D36" s="292">
        <v>13397.598464844001</v>
      </c>
      <c r="E36" s="292">
        <v>13331.092436864001</v>
      </c>
      <c r="F36" s="292">
        <v>700.21620963199996</v>
      </c>
      <c r="G36" s="292">
        <v>-1083.4067846089999</v>
      </c>
      <c r="H36" s="292">
        <v>449.69660295699998</v>
      </c>
    </row>
    <row r="37" spans="1:8">
      <c r="A37" s="53" t="s">
        <v>36</v>
      </c>
      <c r="B37" s="53"/>
      <c r="C37" s="61">
        <v>-398433.786676105</v>
      </c>
      <c r="D37" s="290">
        <v>-1552504.320402592</v>
      </c>
      <c r="E37" s="290">
        <v>-532057.47771397408</v>
      </c>
      <c r="F37" s="290">
        <v>-430586.24210940301</v>
      </c>
      <c r="G37" s="290">
        <v>-232448.78246736905</v>
      </c>
      <c r="H37" s="290">
        <v>-357411.81811184605</v>
      </c>
    </row>
    <row r="38" spans="1:8">
      <c r="A38" s="47" t="s">
        <v>81</v>
      </c>
      <c r="B38" s="47"/>
      <c r="C38" s="63">
        <v>28565.420075204001</v>
      </c>
      <c r="D38" s="292">
        <v>148547.11281676902</v>
      </c>
      <c r="E38" s="292">
        <v>47352.058727391006</v>
      </c>
      <c r="F38" s="292">
        <v>55339.022288832006</v>
      </c>
      <c r="G38" s="292">
        <v>21632.587317956</v>
      </c>
      <c r="H38" s="292">
        <v>24223.444482589999</v>
      </c>
    </row>
    <row r="39" spans="1:8">
      <c r="A39" s="55" t="s">
        <v>37</v>
      </c>
      <c r="B39" s="55"/>
      <c r="C39" s="63">
        <v>372405.29074118304</v>
      </c>
      <c r="D39" s="292">
        <v>69262.345756903</v>
      </c>
      <c r="E39" s="292">
        <v>-4331.8330311890004</v>
      </c>
      <c r="F39" s="292">
        <v>756.93736889100001</v>
      </c>
      <c r="G39" s="292">
        <v>5147.9863332959994</v>
      </c>
      <c r="H39" s="292">
        <v>67689.255085904995</v>
      </c>
    </row>
    <row r="40" spans="1:8">
      <c r="A40" s="53" t="s">
        <v>38</v>
      </c>
      <c r="B40" s="53"/>
      <c r="C40" s="61">
        <v>2536.9241402820335</v>
      </c>
      <c r="D40" s="290">
        <v>-1334694.86182892</v>
      </c>
      <c r="E40" s="290">
        <v>-489037.25201777206</v>
      </c>
      <c r="F40" s="290">
        <v>-374490.28245167999</v>
      </c>
      <c r="G40" s="290">
        <v>-205668.20881611705</v>
      </c>
      <c r="H40" s="290">
        <v>-265499.11854335107</v>
      </c>
    </row>
    <row r="41" spans="1:8">
      <c r="A41" s="353"/>
      <c r="B41" s="353"/>
      <c r="C41" s="354"/>
      <c r="D41" s="354"/>
      <c r="E41" s="354"/>
      <c r="F41" s="354"/>
      <c r="G41" s="354"/>
      <c r="H41" s="354"/>
    </row>
    <row r="42" spans="1:8">
      <c r="A42" s="47" t="s">
        <v>101</v>
      </c>
      <c r="B42" s="47"/>
      <c r="C42" s="68">
        <v>3637612.9682670161</v>
      </c>
      <c r="D42" s="68">
        <v>3562185.6397420415</v>
      </c>
      <c r="E42" s="68">
        <v>3562185.6397420415</v>
      </c>
      <c r="F42" s="68">
        <v>3355057.931062914</v>
      </c>
      <c r="G42" s="68">
        <v>2940481.2238034816</v>
      </c>
      <c r="H42" s="68">
        <v>2883365.6078769271</v>
      </c>
    </row>
    <row r="43" spans="1:8">
      <c r="A43" s="47" t="s">
        <v>197</v>
      </c>
      <c r="B43" s="47"/>
      <c r="C43" s="68">
        <v>19006127.587017041</v>
      </c>
      <c r="D43" s="68">
        <v>23817248.137270819</v>
      </c>
      <c r="E43" s="68">
        <v>23817248.137270819</v>
      </c>
      <c r="F43" s="68">
        <v>28636380.595530383</v>
      </c>
      <c r="G43" s="68">
        <v>32270862.242682993</v>
      </c>
      <c r="H43" s="68">
        <v>17426496.488299787</v>
      </c>
    </row>
    <row r="44" spans="1:8">
      <c r="A44" s="70"/>
      <c r="B44" s="293"/>
      <c r="C44" s="293"/>
      <c r="D44" s="293"/>
      <c r="E44" s="293"/>
      <c r="F44" s="293"/>
      <c r="G44" s="293"/>
      <c r="H44" s="293"/>
    </row>
    <row r="45" spans="1:8">
      <c r="A45" s="70"/>
      <c r="B45" s="293"/>
      <c r="C45" s="293"/>
      <c r="D45" s="293"/>
      <c r="E45" s="293"/>
      <c r="F45" s="293"/>
      <c r="G45" s="293"/>
      <c r="H45" s="293"/>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D1A5-6154-4C5C-9443-6F1784D30F5B}">
  <sheetPr>
    <tabColor rgb="FF008080"/>
  </sheetPr>
  <dimension ref="A1:P32"/>
  <sheetViews>
    <sheetView showGridLines="0" workbookViewId="0">
      <selection activeCell="E23" sqref="E23"/>
    </sheetView>
  </sheetViews>
  <sheetFormatPr baseColWidth="10" defaultRowHeight="12.75"/>
  <cols>
    <col min="1" max="1" width="39" bestFit="1" customWidth="1"/>
  </cols>
  <sheetData>
    <row r="1" spans="1:16" ht="28.5" customHeight="1">
      <c r="A1" s="299"/>
      <c r="B1" s="379" t="s">
        <v>436</v>
      </c>
      <c r="C1" s="380"/>
      <c r="D1" s="381"/>
      <c r="E1" s="382" t="s">
        <v>437</v>
      </c>
      <c r="F1" s="383"/>
      <c r="G1" s="383"/>
      <c r="H1" s="383"/>
      <c r="I1" s="383"/>
      <c r="J1" s="383"/>
      <c r="K1" s="383"/>
      <c r="L1" s="383"/>
      <c r="M1" s="384"/>
      <c r="N1" s="385" t="s">
        <v>438</v>
      </c>
      <c r="O1" s="380"/>
      <c r="P1" s="381"/>
    </row>
    <row r="2" spans="1:16">
      <c r="A2" s="162"/>
      <c r="B2" s="386"/>
      <c r="C2" s="387"/>
      <c r="D2" s="388"/>
      <c r="E2" s="389" t="s">
        <v>439</v>
      </c>
      <c r="F2" s="390"/>
      <c r="G2" s="391"/>
      <c r="H2" s="392" t="s">
        <v>293</v>
      </c>
      <c r="I2" s="393"/>
      <c r="J2" s="394"/>
      <c r="K2" s="395" t="s">
        <v>311</v>
      </c>
      <c r="L2" s="396"/>
      <c r="M2" s="397"/>
      <c r="N2" s="390"/>
      <c r="O2" s="390"/>
      <c r="P2" s="398"/>
    </row>
    <row r="3" spans="1:16">
      <c r="A3" s="135" t="s">
        <v>9</v>
      </c>
      <c r="B3" s="358" t="s">
        <v>421</v>
      </c>
      <c r="C3" s="359" t="s">
        <v>290</v>
      </c>
      <c r="D3" s="360" t="s">
        <v>284</v>
      </c>
      <c r="E3" s="358" t="s">
        <v>421</v>
      </c>
      <c r="F3" s="359" t="s">
        <v>290</v>
      </c>
      <c r="G3" s="360" t="s">
        <v>284</v>
      </c>
      <c r="H3" s="202" t="s">
        <v>421</v>
      </c>
      <c r="I3" s="203" t="s">
        <v>290</v>
      </c>
      <c r="J3" s="204" t="s">
        <v>284</v>
      </c>
      <c r="K3" s="202" t="s">
        <v>421</v>
      </c>
      <c r="L3" s="203" t="s">
        <v>290</v>
      </c>
      <c r="M3" s="361" t="s">
        <v>284</v>
      </c>
      <c r="N3" s="359" t="s">
        <v>421</v>
      </c>
      <c r="O3" s="359" t="s">
        <v>290</v>
      </c>
      <c r="P3" s="362" t="s">
        <v>284</v>
      </c>
    </row>
    <row r="4" spans="1:16">
      <c r="A4" s="363" t="s">
        <v>388</v>
      </c>
      <c r="B4" s="215">
        <v>7059.0536233643734</v>
      </c>
      <c r="C4" s="208">
        <v>6724.4938317629667</v>
      </c>
      <c r="D4" s="209">
        <v>4.9752412593662143E-2</v>
      </c>
      <c r="E4" s="207">
        <v>4730.3864715756736</v>
      </c>
      <c r="F4" s="208">
        <v>4381.6497935757016</v>
      </c>
      <c r="G4" s="209">
        <v>7.9590267234794343E-2</v>
      </c>
      <c r="H4" s="364">
        <v>3751.3397396948949</v>
      </c>
      <c r="I4" s="208">
        <v>3472.8812413118144</v>
      </c>
      <c r="J4" s="209">
        <v>8.0180829413532662E-2</v>
      </c>
      <c r="K4" s="207">
        <v>979.04673188077902</v>
      </c>
      <c r="L4" s="208">
        <v>908.76855226388705</v>
      </c>
      <c r="M4" s="210">
        <v>7.7333419429862271E-2</v>
      </c>
      <c r="N4" s="207">
        <v>2328.6671517886998</v>
      </c>
      <c r="O4" s="208">
        <v>2342.8440381872651</v>
      </c>
      <c r="P4" s="209">
        <v>-6.0511438949791829E-3</v>
      </c>
    </row>
    <row r="5" spans="1:16">
      <c r="A5" s="137" t="s">
        <v>274</v>
      </c>
      <c r="B5" s="211"/>
      <c r="C5" s="212"/>
      <c r="D5" s="213"/>
      <c r="E5" s="211">
        <v>3083.5564708317784</v>
      </c>
      <c r="F5" s="212">
        <v>2764.154408560642</v>
      </c>
      <c r="G5" s="213">
        <v>0.11555145446359361</v>
      </c>
      <c r="H5" s="211">
        <v>2266.0606411206813</v>
      </c>
      <c r="I5" s="212">
        <v>2019.822187816605</v>
      </c>
      <c r="J5" s="213">
        <v>0.12191095572143218</v>
      </c>
      <c r="K5" s="211">
        <v>817.49582971109703</v>
      </c>
      <c r="L5" s="212">
        <v>744.33222074403704</v>
      </c>
      <c r="M5" s="214">
        <v>9.8294292424860208E-2</v>
      </c>
      <c r="N5" s="211"/>
      <c r="O5" s="212"/>
      <c r="P5" s="213"/>
    </row>
    <row r="6" spans="1:16">
      <c r="A6" s="137" t="s">
        <v>275</v>
      </c>
      <c r="B6" s="211"/>
      <c r="C6" s="212"/>
      <c r="D6" s="213"/>
      <c r="E6" s="211">
        <v>1646.8300007438957</v>
      </c>
      <c r="F6" s="212">
        <v>1617.4953850150591</v>
      </c>
      <c r="G6" s="213">
        <v>1.8135826538116184E-2</v>
      </c>
      <c r="H6" s="211">
        <v>1485.2790985742138</v>
      </c>
      <c r="I6" s="212">
        <v>1453.0590534952091</v>
      </c>
      <c r="J6" s="213">
        <v>2.2173940557682181E-2</v>
      </c>
      <c r="K6" s="211">
        <v>161.55090216968199</v>
      </c>
      <c r="L6" s="212">
        <v>164.43633151985</v>
      </c>
      <c r="M6" s="214">
        <v>-1.7547395539042943E-2</v>
      </c>
      <c r="N6" s="211"/>
      <c r="O6" s="212"/>
      <c r="P6" s="213"/>
    </row>
    <row r="7" spans="1:16">
      <c r="A7" s="138" t="s">
        <v>33</v>
      </c>
      <c r="B7" s="211">
        <v>-4616.450916257164</v>
      </c>
      <c r="C7" s="212">
        <v>-4496.7355596020534</v>
      </c>
      <c r="D7" s="213">
        <v>2.662272554575229E-2</v>
      </c>
      <c r="E7" s="211">
        <v>-3337.1500803153367</v>
      </c>
      <c r="F7" s="212">
        <v>-3236.8319309083827</v>
      </c>
      <c r="G7" s="213">
        <v>3.0992696423011612E-2</v>
      </c>
      <c r="H7" s="211">
        <v>-2715.1477489532049</v>
      </c>
      <c r="I7" s="212">
        <v>-2643.0741789746298</v>
      </c>
      <c r="J7" s="213">
        <v>2.7268841166817159E-2</v>
      </c>
      <c r="K7" s="211">
        <v>-622.00233136213194</v>
      </c>
      <c r="L7" s="212">
        <v>-593.75775193375307</v>
      </c>
      <c r="M7" s="214">
        <v>4.7569196926510404E-2</v>
      </c>
      <c r="N7" s="211">
        <v>-1279.300835941827</v>
      </c>
      <c r="O7" s="212">
        <v>-1259.903628693671</v>
      </c>
      <c r="P7" s="213">
        <v>1.5395786476357642E-2</v>
      </c>
    </row>
    <row r="8" spans="1:16">
      <c r="A8" s="136" t="s">
        <v>295</v>
      </c>
      <c r="B8" s="215">
        <v>2442.6027071072099</v>
      </c>
      <c r="C8" s="216">
        <v>2227.7582721609124</v>
      </c>
      <c r="D8" s="217">
        <v>9.6439742871159639E-2</v>
      </c>
      <c r="E8" s="215">
        <v>1393.2363912603371</v>
      </c>
      <c r="F8" s="216">
        <v>1144.8178626673184</v>
      </c>
      <c r="G8" s="217">
        <v>0.21699393125665134</v>
      </c>
      <c r="H8" s="215">
        <v>1036.19199074169</v>
      </c>
      <c r="I8" s="216">
        <v>829.80706233718456</v>
      </c>
      <c r="J8" s="217">
        <v>0.24871435514565765</v>
      </c>
      <c r="K8" s="215">
        <v>357.04440051864708</v>
      </c>
      <c r="L8" s="216">
        <v>315.01080033013397</v>
      </c>
      <c r="M8" s="218">
        <v>0.13343542552973275</v>
      </c>
      <c r="N8" s="215">
        <v>1049.3663158468728</v>
      </c>
      <c r="O8" s="216">
        <v>1082.9404094935942</v>
      </c>
      <c r="P8" s="217">
        <v>-3.1002715710296003E-2</v>
      </c>
    </row>
    <row r="9" spans="1:16">
      <c r="A9" s="138" t="s">
        <v>152</v>
      </c>
      <c r="B9" s="211">
        <v>-753.90099985194308</v>
      </c>
      <c r="C9" s="212">
        <v>-694.52804174253993</v>
      </c>
      <c r="D9" s="213">
        <v>8.5486768770975718E-2</v>
      </c>
      <c r="E9" s="211">
        <v>-271.91283236850904</v>
      </c>
      <c r="F9" s="212">
        <v>-207.149061551106</v>
      </c>
      <c r="G9" s="213">
        <v>0.3126433223132179</v>
      </c>
      <c r="H9" s="211">
        <v>-208.06077044800602</v>
      </c>
      <c r="I9" s="212">
        <v>-148.021704889391</v>
      </c>
      <c r="J9" s="213">
        <v>0.40560987730467724</v>
      </c>
      <c r="K9" s="211">
        <v>-63.852061920503004</v>
      </c>
      <c r="L9" s="212">
        <v>-59.127356661714998</v>
      </c>
      <c r="M9" s="213">
        <v>7.9907263330228684E-2</v>
      </c>
      <c r="N9" s="211">
        <v>-481.98816748343404</v>
      </c>
      <c r="O9" s="212">
        <v>-487.37898019143398</v>
      </c>
      <c r="P9" s="213">
        <v>-1.1060823152205912E-2</v>
      </c>
    </row>
    <row r="10" spans="1:16">
      <c r="A10" s="138" t="s">
        <v>422</v>
      </c>
      <c r="B10" s="211">
        <v>-25.561997621779</v>
      </c>
      <c r="C10" s="212">
        <v>-15.449696602956999</v>
      </c>
      <c r="D10" s="213" t="s">
        <v>238</v>
      </c>
      <c r="E10" s="211">
        <v>-25.561997621779</v>
      </c>
      <c r="F10" s="212">
        <v>-15.449696602956999</v>
      </c>
      <c r="G10" s="213" t="s">
        <v>238</v>
      </c>
      <c r="H10" s="211">
        <v>0</v>
      </c>
      <c r="I10" s="212">
        <v>0</v>
      </c>
      <c r="J10" s="213" t="s">
        <v>238</v>
      </c>
      <c r="K10" s="211">
        <v>-25.561997621779</v>
      </c>
      <c r="L10" s="212">
        <v>-15.449696602956999</v>
      </c>
      <c r="M10" s="213" t="s">
        <v>238</v>
      </c>
      <c r="N10" s="211">
        <v>0</v>
      </c>
      <c r="O10" s="212">
        <v>0</v>
      </c>
      <c r="P10" s="213" t="s">
        <v>238</v>
      </c>
    </row>
    <row r="11" spans="1:16">
      <c r="A11" s="136" t="s">
        <v>36</v>
      </c>
      <c r="B11" s="215">
        <v>1663.1397096334881</v>
      </c>
      <c r="C11" s="216">
        <v>1517.7805338154158</v>
      </c>
      <c r="D11" s="217">
        <v>9.5770878977256668E-2</v>
      </c>
      <c r="E11" s="215">
        <v>1095.7615612700492</v>
      </c>
      <c r="F11" s="216">
        <v>922.2191045132555</v>
      </c>
      <c r="G11" s="217">
        <v>0.1881792037353085</v>
      </c>
      <c r="H11" s="215">
        <v>828.13122029368401</v>
      </c>
      <c r="I11" s="216">
        <v>681.78535744779356</v>
      </c>
      <c r="J11" s="217">
        <v>0.21465093265382507</v>
      </c>
      <c r="K11" s="215">
        <v>267.63034097636512</v>
      </c>
      <c r="L11" s="216">
        <v>240.43374706546197</v>
      </c>
      <c r="M11" s="218">
        <v>0.11311471140321427</v>
      </c>
      <c r="N11" s="215">
        <v>567.37814836343875</v>
      </c>
      <c r="O11" s="216">
        <v>595.56142930216015</v>
      </c>
      <c r="P11" s="217">
        <v>-4.7322206496388963E-2</v>
      </c>
    </row>
    <row r="12" spans="1:16">
      <c r="A12" s="138" t="s">
        <v>81</v>
      </c>
      <c r="B12" s="211">
        <v>118.969507138018</v>
      </c>
      <c r="C12" s="212">
        <v>130.07037227356599</v>
      </c>
      <c r="D12" s="213">
        <v>-8.5345070837503867E-2</v>
      </c>
      <c r="E12" s="211">
        <v>122.359364847262</v>
      </c>
      <c r="F12" s="212">
        <v>129.404883075447</v>
      </c>
      <c r="G12" s="213">
        <v>-5.4445536062787125E-2</v>
      </c>
      <c r="H12" s="211">
        <v>1.6516120052550005</v>
      </c>
      <c r="I12" s="212">
        <v>19.378175523673001</v>
      </c>
      <c r="J12" s="213" t="s">
        <v>238</v>
      </c>
      <c r="K12" s="211">
        <v>120.707752842007</v>
      </c>
      <c r="L12" s="212">
        <v>110.026707551774</v>
      </c>
      <c r="M12" s="214">
        <v>9.7076841867752339E-2</v>
      </c>
      <c r="N12" s="211">
        <v>-3.3898577092440001</v>
      </c>
      <c r="O12" s="212">
        <v>0.66548919811899998</v>
      </c>
      <c r="P12" s="213" t="s">
        <v>238</v>
      </c>
    </row>
    <row r="13" spans="1:16">
      <c r="A13" s="139" t="s">
        <v>37</v>
      </c>
      <c r="B13" s="211">
        <v>-97.403793906803017</v>
      </c>
      <c r="C13" s="212">
        <v>-78.123978475266995</v>
      </c>
      <c r="D13" s="213">
        <v>0.24678486436324731</v>
      </c>
      <c r="E13" s="211">
        <v>-69.046433662523015</v>
      </c>
      <c r="F13" s="212">
        <v>-46.773968602391001</v>
      </c>
      <c r="G13" s="213">
        <v>0.47617223266775532</v>
      </c>
      <c r="H13" s="211">
        <v>1.4024023400000001</v>
      </c>
      <c r="I13" s="212">
        <v>-0.89753496679100009</v>
      </c>
      <c r="J13" s="213" t="s">
        <v>238</v>
      </c>
      <c r="K13" s="211">
        <v>-70.448836002523009</v>
      </c>
      <c r="L13" s="212">
        <v>-45.876433635600002</v>
      </c>
      <c r="M13" s="214" t="s">
        <v>238</v>
      </c>
      <c r="N13" s="211">
        <v>-28.357360244279999</v>
      </c>
      <c r="O13" s="212">
        <v>-31.350009872875997</v>
      </c>
      <c r="P13" s="213">
        <v>-9.5459288234076012E-2</v>
      </c>
    </row>
    <row r="14" spans="1:16">
      <c r="A14" s="140" t="s">
        <v>102</v>
      </c>
      <c r="B14" s="215">
        <v>1684.7054228647028</v>
      </c>
      <c r="C14" s="216">
        <v>1569.7269276137149</v>
      </c>
      <c r="D14" s="217">
        <v>7.3247450386658697E-2</v>
      </c>
      <c r="E14" s="215">
        <v>1149.074492454788</v>
      </c>
      <c r="F14" s="216">
        <v>1004.8500189863116</v>
      </c>
      <c r="G14" s="217">
        <v>0.14352835820610266</v>
      </c>
      <c r="H14" s="215">
        <v>831.18523463893894</v>
      </c>
      <c r="I14" s="216">
        <v>700.26599800467557</v>
      </c>
      <c r="J14" s="217">
        <v>0.18695643799256589</v>
      </c>
      <c r="K14" s="215">
        <v>317.88925781584908</v>
      </c>
      <c r="L14" s="216">
        <v>304.584020981636</v>
      </c>
      <c r="M14" s="217">
        <v>4.3683305484417678E-2</v>
      </c>
      <c r="N14" s="215">
        <v>535.63093040991475</v>
      </c>
      <c r="O14" s="216">
        <v>564.87690862740317</v>
      </c>
      <c r="P14" s="217">
        <v>-5.1774072848106534E-2</v>
      </c>
    </row>
    <row r="15" spans="1:16">
      <c r="A15" s="139"/>
      <c r="B15" s="219"/>
      <c r="C15" s="220"/>
      <c r="D15" s="221"/>
      <c r="E15" s="219"/>
      <c r="F15" s="220"/>
      <c r="G15" s="221"/>
      <c r="H15" s="219"/>
      <c r="I15" s="220"/>
      <c r="J15" s="221"/>
      <c r="K15" s="219"/>
      <c r="L15" s="220"/>
      <c r="M15" s="222"/>
      <c r="N15" s="219"/>
      <c r="O15" s="220"/>
      <c r="P15" s="221"/>
    </row>
    <row r="16" spans="1:16">
      <c r="A16" s="142" t="s">
        <v>296</v>
      </c>
      <c r="B16" s="223">
        <v>0.65397589571744108</v>
      </c>
      <c r="C16" s="224">
        <v>0.66870989432124139</v>
      </c>
      <c r="D16" s="225">
        <v>-1.4733998603800313</v>
      </c>
      <c r="E16" s="223">
        <v>0.7054709166720039</v>
      </c>
      <c r="F16" s="224">
        <v>0.73872447215068837</v>
      </c>
      <c r="G16" s="225">
        <v>-3.3253555478684471</v>
      </c>
      <c r="H16" s="223">
        <v>0.7237808189492414</v>
      </c>
      <c r="I16" s="224">
        <v>0.76106091608714477</v>
      </c>
      <c r="J16" s="225">
        <v>-3.7280097137903367</v>
      </c>
      <c r="K16" s="223">
        <v>0.63531424099363087</v>
      </c>
      <c r="L16" s="224">
        <v>0.65336520553512556</v>
      </c>
      <c r="M16" s="226">
        <v>-1.8050964541494685</v>
      </c>
      <c r="N16" s="223">
        <v>0.54937041343979465</v>
      </c>
      <c r="O16" s="224">
        <v>0.53776675192963308</v>
      </c>
      <c r="P16" s="225">
        <v>1.1603661510161567</v>
      </c>
    </row>
    <row r="17" spans="1:16">
      <c r="A17" s="142" t="s">
        <v>196</v>
      </c>
      <c r="B17" s="365">
        <v>46.918426570063623</v>
      </c>
      <c r="C17" s="366">
        <v>43.439576134458342</v>
      </c>
      <c r="D17" s="367">
        <v>3.4788504356052812</v>
      </c>
      <c r="E17" s="365">
        <v>21.523192874570302</v>
      </c>
      <c r="F17" s="366">
        <v>16.451276523813384</v>
      </c>
      <c r="G17" s="367">
        <v>5.0719163507569185</v>
      </c>
      <c r="H17" s="365">
        <v>17.882527536202986</v>
      </c>
      <c r="I17" s="366">
        <v>12.737116295524409</v>
      </c>
      <c r="J17" s="367">
        <v>5.1454112406785768</v>
      </c>
      <c r="K17" s="365">
        <v>63.940519459190533</v>
      </c>
      <c r="L17" s="366">
        <v>60.932019037033342</v>
      </c>
      <c r="M17" s="368">
        <v>3.0085004221571907</v>
      </c>
      <c r="N17" s="365">
        <v>140.3227187792337</v>
      </c>
      <c r="O17" s="366">
        <v>143.48604190631008</v>
      </c>
      <c r="P17" s="367">
        <v>-3.1633231270763815</v>
      </c>
    </row>
    <row r="18" spans="1:16">
      <c r="A18" s="143"/>
      <c r="B18" s="228"/>
      <c r="C18" s="229"/>
      <c r="D18" s="230"/>
      <c r="E18" s="231"/>
      <c r="F18" s="231"/>
      <c r="G18" s="230"/>
      <c r="H18" s="228"/>
      <c r="I18" s="229"/>
      <c r="J18" s="230"/>
      <c r="K18" s="228"/>
      <c r="L18" s="229"/>
      <c r="M18" s="231"/>
      <c r="N18" s="228"/>
      <c r="O18" s="229"/>
      <c r="P18" s="230"/>
    </row>
    <row r="19" spans="1:16" ht="24">
      <c r="A19" s="232" t="s">
        <v>389</v>
      </c>
      <c r="B19" s="233"/>
      <c r="C19" s="234"/>
      <c r="D19" s="235"/>
      <c r="E19" s="236"/>
      <c r="F19" s="236"/>
      <c r="G19" s="235"/>
      <c r="H19" s="233"/>
      <c r="I19" s="234"/>
      <c r="J19" s="235"/>
      <c r="K19" s="233"/>
      <c r="L19" s="234"/>
      <c r="M19" s="236"/>
      <c r="N19" s="233"/>
      <c r="O19" s="234"/>
      <c r="P19" s="235"/>
    </row>
    <row r="20" spans="1:16">
      <c r="A20" s="145" t="s">
        <v>297</v>
      </c>
      <c r="B20" s="215">
        <v>6852.1552096748746</v>
      </c>
      <c r="C20" s="216">
        <v>6534.0978719903387</v>
      </c>
      <c r="D20" s="217">
        <v>4.8676549374619738E-2</v>
      </c>
      <c r="E20" s="215">
        <v>4527.5640092931571</v>
      </c>
      <c r="F20" s="216">
        <v>4194.9060839447457</v>
      </c>
      <c r="G20" s="217">
        <v>7.9300446468062891E-2</v>
      </c>
      <c r="H20" s="215">
        <v>3558.2341993622622</v>
      </c>
      <c r="I20" s="216">
        <v>3297.1528808543294</v>
      </c>
      <c r="J20" s="217">
        <v>7.9183868004411018E-2</v>
      </c>
      <c r="K20" s="215">
        <v>969.32980993089495</v>
      </c>
      <c r="L20" s="216">
        <v>897.75320309041604</v>
      </c>
      <c r="M20" s="217">
        <v>7.9728600905108804E-2</v>
      </c>
      <c r="N20" s="215">
        <v>2324.591200381717</v>
      </c>
      <c r="O20" s="216">
        <v>2339.1917880455931</v>
      </c>
      <c r="P20" s="217">
        <v>-6.2417232047804472E-3</v>
      </c>
    </row>
    <row r="21" spans="1:16">
      <c r="A21" s="146" t="s">
        <v>102</v>
      </c>
      <c r="B21" s="211">
        <v>1597.8099642490522</v>
      </c>
      <c r="C21" s="212">
        <v>1490.2089739599969</v>
      </c>
      <c r="D21" s="213">
        <v>7.220530285972071E-2</v>
      </c>
      <c r="E21" s="211">
        <v>1063.8999624448461</v>
      </c>
      <c r="F21" s="212">
        <v>926.62416864769102</v>
      </c>
      <c r="G21" s="213">
        <v>0.14814613997980919</v>
      </c>
      <c r="H21" s="211">
        <v>749.16772290247502</v>
      </c>
      <c r="I21" s="212">
        <v>628.01090702108002</v>
      </c>
      <c r="J21" s="213">
        <v>0.19292151541776992</v>
      </c>
      <c r="K21" s="211">
        <v>314.73223954237102</v>
      </c>
      <c r="L21" s="212">
        <v>298.61326162661101</v>
      </c>
      <c r="M21" s="213">
        <v>5.397944427503476E-2</v>
      </c>
      <c r="N21" s="211">
        <v>533.9100018042061</v>
      </c>
      <c r="O21" s="212">
        <v>563.584805312306</v>
      </c>
      <c r="P21" s="213">
        <v>-5.2653661398227136E-2</v>
      </c>
    </row>
    <row r="22" spans="1:16">
      <c r="A22" s="147" t="s">
        <v>298</v>
      </c>
      <c r="B22" s="219">
        <v>437.02864162761523</v>
      </c>
      <c r="C22" s="220">
        <v>442.19721500349647</v>
      </c>
      <c r="D22" s="213">
        <v>-1.1688389706028257E-2</v>
      </c>
      <c r="E22" s="219">
        <v>287.17484494977504</v>
      </c>
      <c r="F22" s="220">
        <v>293.91499898258246</v>
      </c>
      <c r="G22" s="213">
        <v>-2.2932324162220907E-2</v>
      </c>
      <c r="H22" s="219">
        <v>221.85905909751347</v>
      </c>
      <c r="I22" s="220">
        <v>227.89910190627177</v>
      </c>
      <c r="J22" s="213">
        <v>-2.6503144410118806E-2</v>
      </c>
      <c r="K22" s="219">
        <v>65.315785852261584</v>
      </c>
      <c r="L22" s="220">
        <v>66.015897076310722</v>
      </c>
      <c r="M22" s="214">
        <v>-1.0605191401699021E-2</v>
      </c>
      <c r="N22" s="219">
        <v>149.85379667784022</v>
      </c>
      <c r="O22" s="220">
        <v>148.28221602091398</v>
      </c>
      <c r="P22" s="213">
        <v>1.0598578164657146E-2</v>
      </c>
    </row>
    <row r="23" spans="1:16">
      <c r="A23" s="146" t="s">
        <v>299</v>
      </c>
      <c r="B23" s="307">
        <v>56.041582950820811</v>
      </c>
      <c r="C23" s="220">
        <v>56.262795826858223</v>
      </c>
      <c r="D23" s="237">
        <v>-3.9317789453294782E-3</v>
      </c>
      <c r="E23" s="219">
        <v>37.210676487455174</v>
      </c>
      <c r="F23" s="220">
        <v>37.099380254946269</v>
      </c>
      <c r="G23" s="237">
        <v>2.9999485636709178E-3</v>
      </c>
      <c r="H23" s="219">
        <v>29.2434825825191</v>
      </c>
      <c r="I23" s="220">
        <v>29.120225984157006</v>
      </c>
      <c r="J23" s="237">
        <v>4.2326800083609672E-3</v>
      </c>
      <c r="K23" s="219">
        <v>7.9671939049360745</v>
      </c>
      <c r="L23" s="220">
        <v>7.9791542707892615</v>
      </c>
      <c r="M23" s="238">
        <v>-1.4989515739747272E-3</v>
      </c>
      <c r="N23" s="219">
        <v>18.830906463365633</v>
      </c>
      <c r="O23" s="220">
        <v>19.163415571911958</v>
      </c>
      <c r="P23" s="237">
        <v>-1.7351244474063776E-2</v>
      </c>
    </row>
    <row r="24" spans="1:16">
      <c r="A24" s="148" t="s">
        <v>300</v>
      </c>
      <c r="B24" s="239">
        <v>0.14284474517282611</v>
      </c>
      <c r="C24" s="240">
        <v>0.13326417685729061</v>
      </c>
      <c r="D24" s="241">
        <v>0.95805683155354981</v>
      </c>
      <c r="E24" s="239">
        <v>0.15410309998518798</v>
      </c>
      <c r="F24" s="240">
        <v>0.13783718318043345</v>
      </c>
      <c r="G24" s="241">
        <v>1.6265916804754532</v>
      </c>
      <c r="H24" s="239">
        <v>0.14686637343706968</v>
      </c>
      <c r="I24" s="240">
        <v>0.13058994839194898</v>
      </c>
      <c r="J24" s="241">
        <v>1.6276425045120697</v>
      </c>
      <c r="K24" s="239">
        <v>0.18026987533568806</v>
      </c>
      <c r="L24" s="240">
        <v>0.16447072744700877</v>
      </c>
      <c r="M24" s="242">
        <v>1.5799147888679284</v>
      </c>
      <c r="N24" s="239">
        <v>0.12059775459280554</v>
      </c>
      <c r="O24" s="240">
        <v>0.12441107340848874</v>
      </c>
      <c r="P24" s="241">
        <v>-0.38133188156831976</v>
      </c>
    </row>
    <row r="25" spans="1:16" ht="13.5">
      <c r="A25" s="163"/>
      <c r="B25" s="164"/>
      <c r="C25" s="165"/>
      <c r="D25" s="166"/>
      <c r="E25" s="243"/>
      <c r="F25" s="243"/>
      <c r="G25" s="166"/>
      <c r="H25" s="164"/>
      <c r="I25" s="165"/>
      <c r="J25" s="166"/>
      <c r="K25" s="164"/>
      <c r="L25" s="165"/>
      <c r="M25" s="243"/>
      <c r="N25" s="164"/>
      <c r="O25" s="165"/>
      <c r="P25" s="166"/>
    </row>
    <row r="26" spans="1:16" ht="13.5">
      <c r="A26" s="149" t="s">
        <v>390</v>
      </c>
      <c r="B26" s="167"/>
      <c r="C26" s="168"/>
      <c r="D26" s="169"/>
      <c r="E26" s="244"/>
      <c r="F26" s="244"/>
      <c r="G26" s="169"/>
      <c r="H26" s="167"/>
      <c r="I26" s="168"/>
      <c r="J26" s="169"/>
      <c r="K26" s="167"/>
      <c r="L26" s="168"/>
      <c r="M26" s="244"/>
      <c r="N26" s="167"/>
      <c r="O26" s="168"/>
      <c r="P26" s="169"/>
    </row>
    <row r="27" spans="1:16" ht="24">
      <c r="A27" s="170" t="s">
        <v>279</v>
      </c>
      <c r="B27" s="171"/>
      <c r="C27" s="172"/>
      <c r="D27" s="173"/>
      <c r="E27" s="245"/>
      <c r="F27" s="245"/>
      <c r="G27" s="173"/>
      <c r="H27" s="171"/>
      <c r="I27" s="172"/>
      <c r="J27" s="173"/>
      <c r="K27" s="171"/>
      <c r="L27" s="172"/>
      <c r="M27" s="245"/>
      <c r="N27" s="171"/>
      <c r="O27" s="172"/>
      <c r="P27" s="173"/>
    </row>
    <row r="28" spans="1:16">
      <c r="A28" s="150" t="s">
        <v>280</v>
      </c>
      <c r="B28" s="246">
        <v>653.29014801925769</v>
      </c>
      <c r="C28" s="247">
        <v>645.81488682701115</v>
      </c>
      <c r="D28" s="217">
        <v>1.1574928582048782E-2</v>
      </c>
      <c r="E28" s="246">
        <v>471.96729983875019</v>
      </c>
      <c r="F28" s="247">
        <v>471.37252649444076</v>
      </c>
      <c r="G28" s="217">
        <v>1.2617904329994545E-3</v>
      </c>
      <c r="H28" s="246">
        <v>433.40970724462005</v>
      </c>
      <c r="I28" s="247">
        <v>434.70484334365369</v>
      </c>
      <c r="J28" s="217">
        <v>-2.9793459145099899E-3</v>
      </c>
      <c r="K28" s="246">
        <v>38.557592594130135</v>
      </c>
      <c r="L28" s="247">
        <v>36.667683150787084</v>
      </c>
      <c r="M28" s="218">
        <v>5.1541555968269037E-2</v>
      </c>
      <c r="N28" s="246">
        <v>181.32284818050755</v>
      </c>
      <c r="O28" s="247">
        <v>174.44236033257033</v>
      </c>
      <c r="P28" s="217">
        <v>3.9442758254472965E-2</v>
      </c>
    </row>
    <row r="29" spans="1:16">
      <c r="A29" s="152"/>
      <c r="B29" s="250"/>
      <c r="C29" s="251"/>
      <c r="D29" s="221"/>
      <c r="E29" s="250"/>
      <c r="F29" s="251"/>
      <c r="G29" s="221"/>
      <c r="H29" s="250"/>
      <c r="I29" s="251"/>
      <c r="J29" s="221"/>
      <c r="K29" s="250"/>
      <c r="L29" s="251"/>
      <c r="M29" s="222"/>
      <c r="N29" s="250"/>
      <c r="O29" s="251"/>
      <c r="P29" s="221"/>
    </row>
    <row r="30" spans="1:16">
      <c r="A30" s="150" t="s">
        <v>282</v>
      </c>
      <c r="B30" s="246">
        <v>570.25435832288542</v>
      </c>
      <c r="C30" s="247">
        <v>568.06751163166484</v>
      </c>
      <c r="D30" s="217">
        <v>3.8496246422177194E-3</v>
      </c>
      <c r="E30" s="246">
        <v>531.66129514395266</v>
      </c>
      <c r="F30" s="247">
        <v>535.59520519531475</v>
      </c>
      <c r="G30" s="217">
        <v>-7.3449314206005534E-3</v>
      </c>
      <c r="H30" s="246">
        <v>479.13950848360145</v>
      </c>
      <c r="I30" s="247">
        <v>484.1604720384143</v>
      </c>
      <c r="J30" s="217">
        <v>-1.0370453278999769E-2</v>
      </c>
      <c r="K30" s="246">
        <v>52.521786660351232</v>
      </c>
      <c r="L30" s="247">
        <v>51.4347331569004</v>
      </c>
      <c r="M30" s="218">
        <v>2.1134619287997536E-2</v>
      </c>
      <c r="N30" s="246">
        <v>38.593063178932816</v>
      </c>
      <c r="O30" s="247">
        <v>32.47230643635006</v>
      </c>
      <c r="P30" s="217">
        <v>0.18849159219965594</v>
      </c>
    </row>
    <row r="31" spans="1:16">
      <c r="A31" s="153"/>
      <c r="B31" s="255"/>
      <c r="C31" s="256"/>
      <c r="D31" s="257"/>
      <c r="E31" s="369"/>
      <c r="F31" s="369"/>
      <c r="G31" s="257"/>
      <c r="H31" s="255"/>
      <c r="I31" s="256"/>
      <c r="J31" s="257"/>
      <c r="K31" s="370"/>
      <c r="L31" s="371"/>
      <c r="M31" s="372"/>
      <c r="N31" s="255"/>
      <c r="O31" s="256"/>
      <c r="P31" s="257"/>
    </row>
    <row r="32" spans="1:16" ht="13.5">
      <c r="A32" s="139" t="s">
        <v>350</v>
      </c>
      <c r="B32" s="174"/>
      <c r="C32" s="174"/>
      <c r="D32" s="175"/>
      <c r="E32" s="175"/>
      <c r="F32" s="175"/>
      <c r="G32" s="175"/>
      <c r="H32" s="176"/>
      <c r="I32" s="176"/>
      <c r="J32" s="176"/>
      <c r="K32" s="176"/>
      <c r="L32" s="176"/>
      <c r="M32" s="176"/>
      <c r="N32" s="176"/>
      <c r="O32" s="176"/>
      <c r="P32" s="176"/>
    </row>
  </sheetData>
  <mergeCells count="8">
    <mergeCell ref="B1:D1"/>
    <mergeCell ref="E1:M1"/>
    <mergeCell ref="N1:P1"/>
    <mergeCell ref="B2:D2"/>
    <mergeCell ref="E2:G2"/>
    <mergeCell ref="H2:J2"/>
    <mergeCell ref="K2:M2"/>
    <mergeCell ref="N2:P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2:XEH42"/>
  <sheetViews>
    <sheetView showGridLines="0" zoomScale="85" zoomScaleNormal="85" workbookViewId="0">
      <selection activeCell="S17" sqref="S17"/>
    </sheetView>
  </sheetViews>
  <sheetFormatPr baseColWidth="10" defaultColWidth="11.5703125" defaultRowHeight="15"/>
  <cols>
    <col min="1" max="1" width="43.7109375" style="299" customWidth="1"/>
    <col min="2" max="16" width="11.5703125" style="299"/>
    <col min="17" max="17" width="11.5703125" style="299" collapsed="1"/>
    <col min="18" max="16362" width="11.5703125" style="299"/>
    <col min="16363" max="16384" width="11.5703125" style="119"/>
  </cols>
  <sheetData>
    <row r="2" spans="1:16">
      <c r="A2" s="162"/>
      <c r="B2" s="399" t="s">
        <v>293</v>
      </c>
      <c r="C2" s="400"/>
      <c r="D2" s="401"/>
      <c r="E2" s="392" t="s">
        <v>294</v>
      </c>
      <c r="F2" s="393"/>
      <c r="G2" s="394"/>
      <c r="H2" s="393" t="s">
        <v>308</v>
      </c>
      <c r="I2" s="393"/>
      <c r="J2" s="402"/>
      <c r="K2" s="403" t="s">
        <v>309</v>
      </c>
      <c r="L2" s="393"/>
      <c r="M2" s="402"/>
      <c r="N2" s="403" t="s">
        <v>310</v>
      </c>
      <c r="O2" s="393"/>
      <c r="P2" s="402"/>
    </row>
    <row r="3" spans="1:16">
      <c r="A3" s="135" t="s">
        <v>9</v>
      </c>
      <c r="B3" s="202" t="s">
        <v>421</v>
      </c>
      <c r="C3" s="203" t="s">
        <v>290</v>
      </c>
      <c r="D3" s="204" t="s">
        <v>284</v>
      </c>
      <c r="E3" s="202" t="s">
        <v>421</v>
      </c>
      <c r="F3" s="203" t="s">
        <v>290</v>
      </c>
      <c r="G3" s="204" t="s">
        <v>284</v>
      </c>
      <c r="H3" s="203" t="s">
        <v>421</v>
      </c>
      <c r="I3" s="203" t="s">
        <v>290</v>
      </c>
      <c r="J3" s="205" t="s">
        <v>284</v>
      </c>
      <c r="K3" s="206" t="s">
        <v>421</v>
      </c>
      <c r="L3" s="203" t="s">
        <v>290</v>
      </c>
      <c r="M3" s="205" t="s">
        <v>284</v>
      </c>
      <c r="N3" s="206" t="s">
        <v>421</v>
      </c>
      <c r="O3" s="203" t="s">
        <v>290</v>
      </c>
      <c r="P3" s="205" t="s">
        <v>284</v>
      </c>
    </row>
    <row r="4" spans="1:16">
      <c r="A4" s="136" t="s">
        <v>388</v>
      </c>
      <c r="B4" s="207">
        <v>3751.3397396948949</v>
      </c>
      <c r="C4" s="208">
        <v>3472.8812413118144</v>
      </c>
      <c r="D4" s="209">
        <v>8.0180829413532662E-2</v>
      </c>
      <c r="E4" s="207">
        <v>1789.93760381174</v>
      </c>
      <c r="F4" s="208">
        <v>1661.9946388308481</v>
      </c>
      <c r="G4" s="209">
        <v>7.6981575025353299E-2</v>
      </c>
      <c r="H4" s="207">
        <v>728.43805125475694</v>
      </c>
      <c r="I4" s="208">
        <v>730.70959376176904</v>
      </c>
      <c r="J4" s="209">
        <v>-3.1086802833912852E-3</v>
      </c>
      <c r="K4" s="207">
        <v>1054.765987957408</v>
      </c>
      <c r="L4" s="208">
        <v>922.76224129227592</v>
      </c>
      <c r="M4" s="209">
        <v>0.14305282634914529</v>
      </c>
      <c r="N4" s="207">
        <v>178.19809667099</v>
      </c>
      <c r="O4" s="208">
        <v>157.414767426921</v>
      </c>
      <c r="P4" s="209">
        <v>0.13202909475260993</v>
      </c>
    </row>
    <row r="5" spans="1:16">
      <c r="A5" s="137" t="s">
        <v>274</v>
      </c>
      <c r="B5" s="211">
        <v>2266.0606411206813</v>
      </c>
      <c r="C5" s="212">
        <v>2019.822187816605</v>
      </c>
      <c r="D5" s="213">
        <v>0.12191095572143218</v>
      </c>
      <c r="E5" s="211">
        <v>924.66925472174</v>
      </c>
      <c r="F5" s="212">
        <v>827.3788198008491</v>
      </c>
      <c r="G5" s="213">
        <v>0.11758874241464001</v>
      </c>
      <c r="H5" s="211">
        <v>426.37451972475696</v>
      </c>
      <c r="I5" s="212">
        <v>430.46573408176903</v>
      </c>
      <c r="J5" s="213">
        <v>-9.504158015594566E-3</v>
      </c>
      <c r="K5" s="211">
        <v>761.16589996493701</v>
      </c>
      <c r="L5" s="212">
        <v>630.13185510774588</v>
      </c>
      <c r="M5" s="213">
        <v>0.20794702536469245</v>
      </c>
      <c r="N5" s="211">
        <v>153.85096670924699</v>
      </c>
      <c r="O5" s="212">
        <v>131.845778826241</v>
      </c>
      <c r="P5" s="213">
        <v>0.16690096625699735</v>
      </c>
    </row>
    <row r="6" spans="1:16">
      <c r="A6" s="137" t="s">
        <v>275</v>
      </c>
      <c r="B6" s="211">
        <v>1485.2790985742138</v>
      </c>
      <c r="C6" s="212">
        <v>1453.0590534952091</v>
      </c>
      <c r="D6" s="213">
        <v>2.2173940557682181E-2</v>
      </c>
      <c r="E6" s="211">
        <v>865.26834909000002</v>
      </c>
      <c r="F6" s="212">
        <v>834.61581902999899</v>
      </c>
      <c r="G6" s="213">
        <v>3.6726514596411297E-2</v>
      </c>
      <c r="H6" s="211">
        <v>302.06353152999998</v>
      </c>
      <c r="I6" s="212">
        <v>300.24385968000001</v>
      </c>
      <c r="J6" s="213">
        <v>6.0606463424077717E-3</v>
      </c>
      <c r="K6" s="211">
        <v>293.600087992471</v>
      </c>
      <c r="L6" s="212">
        <v>292.63038618452998</v>
      </c>
      <c r="M6" s="213">
        <v>3.313742706574363E-3</v>
      </c>
      <c r="N6" s="211">
        <v>24.347129961743001</v>
      </c>
      <c r="O6" s="212">
        <v>25.568988600680001</v>
      </c>
      <c r="P6" s="213">
        <v>-4.7786741119064224E-2</v>
      </c>
    </row>
    <row r="7" spans="1:16">
      <c r="A7" s="138" t="s">
        <v>33</v>
      </c>
      <c r="B7" s="211">
        <v>-2715.1477489532049</v>
      </c>
      <c r="C7" s="212">
        <v>-2643.0741789746298</v>
      </c>
      <c r="D7" s="213">
        <v>2.7268841166817159E-2</v>
      </c>
      <c r="E7" s="211">
        <v>-1213.520805127647</v>
      </c>
      <c r="F7" s="212">
        <v>-1184.4483274412089</v>
      </c>
      <c r="G7" s="213">
        <v>2.4545163358239641E-2</v>
      </c>
      <c r="H7" s="211">
        <v>-444.32059170162495</v>
      </c>
      <c r="I7" s="212">
        <v>-438.40757772926997</v>
      </c>
      <c r="J7" s="213">
        <v>1.3487481222339781E-2</v>
      </c>
      <c r="K7" s="211">
        <v>-965.65920339730701</v>
      </c>
      <c r="L7" s="212">
        <v>-935.10169609065508</v>
      </c>
      <c r="M7" s="213">
        <v>3.2678271715688822E-2</v>
      </c>
      <c r="N7" s="211">
        <v>-91.647148726626</v>
      </c>
      <c r="O7" s="212">
        <v>-85.116577713496</v>
      </c>
      <c r="P7" s="213">
        <v>7.6725018657493704E-2</v>
      </c>
    </row>
    <row r="8" spans="1:16">
      <c r="A8" s="136" t="s">
        <v>295</v>
      </c>
      <c r="B8" s="215">
        <v>1036.19199074169</v>
      </c>
      <c r="C8" s="216">
        <v>829.80706233718456</v>
      </c>
      <c r="D8" s="217">
        <v>0.24871435514565765</v>
      </c>
      <c r="E8" s="215">
        <v>576.41679868409301</v>
      </c>
      <c r="F8" s="216">
        <v>477.54631138963919</v>
      </c>
      <c r="G8" s="217">
        <v>0.20703853204675582</v>
      </c>
      <c r="H8" s="215">
        <v>284.11745955313199</v>
      </c>
      <c r="I8" s="216">
        <v>292.30201603249907</v>
      </c>
      <c r="J8" s="217">
        <v>-2.8000342216103924E-2</v>
      </c>
      <c r="K8" s="215">
        <v>89.106784560101005</v>
      </c>
      <c r="L8" s="216">
        <v>-12.339454798379165</v>
      </c>
      <c r="M8" s="217" t="s">
        <v>238</v>
      </c>
      <c r="N8" s="215">
        <v>86.550947944363998</v>
      </c>
      <c r="O8" s="216">
        <v>72.298189713425003</v>
      </c>
      <c r="P8" s="217">
        <v>0.19713852155128597</v>
      </c>
    </row>
    <row r="9" spans="1:16">
      <c r="A9" s="138" t="s">
        <v>152</v>
      </c>
      <c r="B9" s="211">
        <v>-208.06077044800602</v>
      </c>
      <c r="C9" s="212">
        <v>-148.021704889391</v>
      </c>
      <c r="D9" s="213">
        <v>0.40560987730467724</v>
      </c>
      <c r="E9" s="211">
        <v>-139.396804613596</v>
      </c>
      <c r="F9" s="212">
        <v>-125.19134208</v>
      </c>
      <c r="G9" s="213">
        <v>0.11347000757063852</v>
      </c>
      <c r="H9" s="211">
        <v>-22.735889371820001</v>
      </c>
      <c r="I9" s="212">
        <v>-36.822061150000003</v>
      </c>
      <c r="J9" s="213">
        <v>-0.38254707472235028</v>
      </c>
      <c r="K9" s="211">
        <v>-33.283535777940997</v>
      </c>
      <c r="L9" s="212">
        <v>13.249684739398001</v>
      </c>
      <c r="M9" s="213" t="s">
        <v>238</v>
      </c>
      <c r="N9" s="211">
        <v>-12.644540684649</v>
      </c>
      <c r="O9" s="212">
        <v>0.74201360121100002</v>
      </c>
      <c r="P9" s="213" t="s">
        <v>238</v>
      </c>
    </row>
    <row r="10" spans="1:16">
      <c r="A10" s="138" t="s">
        <v>422</v>
      </c>
      <c r="B10" s="211">
        <v>0</v>
      </c>
      <c r="C10" s="212">
        <v>0</v>
      </c>
      <c r="D10" s="213" t="s">
        <v>238</v>
      </c>
      <c r="E10" s="211">
        <v>0</v>
      </c>
      <c r="F10" s="212">
        <v>0</v>
      </c>
      <c r="G10" s="213" t="s">
        <v>238</v>
      </c>
      <c r="H10" s="211">
        <v>0</v>
      </c>
      <c r="I10" s="212">
        <v>0</v>
      </c>
      <c r="J10" s="213" t="s">
        <v>238</v>
      </c>
      <c r="K10" s="211">
        <v>0</v>
      </c>
      <c r="L10" s="212">
        <v>0</v>
      </c>
      <c r="M10" s="213" t="s">
        <v>238</v>
      </c>
      <c r="N10" s="211">
        <v>0</v>
      </c>
      <c r="O10" s="212">
        <v>0</v>
      </c>
      <c r="P10" s="213" t="s">
        <v>238</v>
      </c>
    </row>
    <row r="11" spans="1:16">
      <c r="A11" s="136" t="s">
        <v>36</v>
      </c>
      <c r="B11" s="215">
        <v>828.13122029368401</v>
      </c>
      <c r="C11" s="216">
        <v>681.78535744779356</v>
      </c>
      <c r="D11" s="217">
        <v>0.21465093265382507</v>
      </c>
      <c r="E11" s="215">
        <v>437.01999407049698</v>
      </c>
      <c r="F11" s="216">
        <v>352.35496930963916</v>
      </c>
      <c r="G11" s="217">
        <v>0.24028332827756071</v>
      </c>
      <c r="H11" s="215">
        <v>261.38157018131199</v>
      </c>
      <c r="I11" s="216">
        <v>255.47995488249907</v>
      </c>
      <c r="J11" s="217">
        <v>2.3100110932488649E-2</v>
      </c>
      <c r="K11" s="215">
        <v>55.823248782160007</v>
      </c>
      <c r="L11" s="216">
        <v>0.91022994101883548</v>
      </c>
      <c r="M11" s="217" t="s">
        <v>238</v>
      </c>
      <c r="N11" s="215">
        <v>73.906407259714996</v>
      </c>
      <c r="O11" s="216">
        <v>73.040203314636003</v>
      </c>
      <c r="P11" s="217">
        <v>1.1859276203649571E-2</v>
      </c>
    </row>
    <row r="12" spans="1:16">
      <c r="A12" s="138" t="s">
        <v>81</v>
      </c>
      <c r="B12" s="211">
        <v>1.6516120052550005</v>
      </c>
      <c r="C12" s="212">
        <v>19.378175523673001</v>
      </c>
      <c r="D12" s="213" t="s">
        <v>238</v>
      </c>
      <c r="E12" s="211">
        <v>-0.10050033481500001</v>
      </c>
      <c r="F12" s="212">
        <v>-4.8697809436999993E-2</v>
      </c>
      <c r="G12" s="213" t="s">
        <v>238</v>
      </c>
      <c r="H12" s="211">
        <v>0.21342077544800001</v>
      </c>
      <c r="I12" s="212">
        <v>0.75812842603899999</v>
      </c>
      <c r="J12" s="213" t="s">
        <v>238</v>
      </c>
      <c r="K12" s="211">
        <v>2.2624703333460001</v>
      </c>
      <c r="L12" s="212">
        <v>18.588195168283001</v>
      </c>
      <c r="M12" s="213" t="s">
        <v>238</v>
      </c>
      <c r="N12" s="211">
        <v>-0.72377876872399993</v>
      </c>
      <c r="O12" s="212">
        <v>8.0549738787999994E-2</v>
      </c>
      <c r="P12" s="213" t="s">
        <v>238</v>
      </c>
    </row>
    <row r="13" spans="1:16">
      <c r="A13" s="139" t="s">
        <v>37</v>
      </c>
      <c r="B13" s="211">
        <v>1.4024023400000001</v>
      </c>
      <c r="C13" s="212">
        <v>-0.89753496679100009</v>
      </c>
      <c r="D13" s="213" t="s">
        <v>238</v>
      </c>
      <c r="E13" s="211">
        <v>0</v>
      </c>
      <c r="F13" s="212">
        <v>5.0279999999999995E-3</v>
      </c>
      <c r="G13" s="213" t="s">
        <v>238</v>
      </c>
      <c r="H13" s="211">
        <v>9.1670710000000002E-2</v>
      </c>
      <c r="I13" s="212">
        <v>0.49913163999999999</v>
      </c>
      <c r="J13" s="213" t="s">
        <v>238</v>
      </c>
      <c r="K13" s="211">
        <v>1.27656675</v>
      </c>
      <c r="L13" s="212">
        <v>-1.4016946067910001</v>
      </c>
      <c r="M13" s="213" t="s">
        <v>238</v>
      </c>
      <c r="N13" s="211">
        <v>3.4164879999999995E-2</v>
      </c>
      <c r="O13" s="212">
        <v>0</v>
      </c>
      <c r="P13" s="213" t="s">
        <v>238</v>
      </c>
    </row>
    <row r="14" spans="1:16">
      <c r="A14" s="140" t="s">
        <v>102</v>
      </c>
      <c r="B14" s="215">
        <v>831.18523463893894</v>
      </c>
      <c r="C14" s="216">
        <v>700.26599800467557</v>
      </c>
      <c r="D14" s="217">
        <v>0.18695643799256589</v>
      </c>
      <c r="E14" s="215">
        <v>436.91949373568195</v>
      </c>
      <c r="F14" s="216">
        <v>352.31129950020215</v>
      </c>
      <c r="G14" s="217">
        <v>0.24015180425807281</v>
      </c>
      <c r="H14" s="215">
        <v>261.68666166676002</v>
      </c>
      <c r="I14" s="216">
        <v>256.73721494853805</v>
      </c>
      <c r="J14" s="217">
        <v>1.9278259753709781E-2</v>
      </c>
      <c r="K14" s="215">
        <v>59.36228586550601</v>
      </c>
      <c r="L14" s="216">
        <v>18.096730502510834</v>
      </c>
      <c r="M14" s="217" t="s">
        <v>238</v>
      </c>
      <c r="N14" s="215">
        <v>73.216793370990999</v>
      </c>
      <c r="O14" s="216">
        <v>73.120753053423996</v>
      </c>
      <c r="P14" s="217">
        <v>1.3134481464767145E-3</v>
      </c>
    </row>
    <row r="15" spans="1:16">
      <c r="A15" s="139"/>
      <c r="B15" s="219"/>
      <c r="C15" s="220"/>
      <c r="D15" s="221"/>
      <c r="E15" s="219"/>
      <c r="F15" s="220"/>
      <c r="G15" s="221"/>
      <c r="H15" s="219"/>
      <c r="I15" s="220"/>
      <c r="J15" s="221"/>
      <c r="K15" s="219"/>
      <c r="L15" s="220"/>
      <c r="M15" s="221"/>
      <c r="N15" s="219"/>
      <c r="O15" s="220"/>
      <c r="P15" s="221"/>
    </row>
    <row r="16" spans="1:16">
      <c r="A16" s="142" t="s">
        <v>296</v>
      </c>
      <c r="B16" s="223">
        <v>0.7237808189492414</v>
      </c>
      <c r="C16" s="224">
        <v>0.76106091608714477</v>
      </c>
      <c r="D16" s="225">
        <v>-3.7280097137903367</v>
      </c>
      <c r="E16" s="223">
        <v>0.67796821662576867</v>
      </c>
      <c r="F16" s="224">
        <v>0.71266675581722971</v>
      </c>
      <c r="G16" s="225">
        <v>-3.4698539191461042</v>
      </c>
      <c r="H16" s="223">
        <v>0.60996345665395857</v>
      </c>
      <c r="I16" s="224">
        <v>0.59997512208961445</v>
      </c>
      <c r="J16" s="225">
        <v>0.99883345643441146</v>
      </c>
      <c r="K16" s="223">
        <v>0.91551985409326719</v>
      </c>
      <c r="L16" s="224">
        <v>1.0133723013862146</v>
      </c>
      <c r="M16" s="225">
        <v>-9.7852447292947389</v>
      </c>
      <c r="N16" s="223">
        <v>0.51429925705567781</v>
      </c>
      <c r="O16" s="224">
        <v>0.54071532871279648</v>
      </c>
      <c r="P16" s="225">
        <v>-2.6416071657118678</v>
      </c>
    </row>
    <row r="17" spans="1:16">
      <c r="A17" s="142" t="s">
        <v>196</v>
      </c>
      <c r="B17" s="211">
        <v>17.882527536202986</v>
      </c>
      <c r="C17" s="212">
        <v>12.737116295524409</v>
      </c>
      <c r="D17" s="227">
        <v>5.1454112406785768</v>
      </c>
      <c r="E17" s="211">
        <v>24.229962801352173</v>
      </c>
      <c r="F17" s="212">
        <v>21.726238833808466</v>
      </c>
      <c r="G17" s="227">
        <v>2.5037239675437064</v>
      </c>
      <c r="H17" s="211">
        <v>12.561681406782236</v>
      </c>
      <c r="I17" s="212">
        <v>20.342611159488339</v>
      </c>
      <c r="J17" s="227">
        <v>-7.7809297527061023</v>
      </c>
      <c r="K17" s="211">
        <v>8.871883671823964</v>
      </c>
      <c r="L17" s="212">
        <v>-3.5543709795879401</v>
      </c>
      <c r="M17" s="227">
        <v>12.426254651411904</v>
      </c>
      <c r="N17" s="211">
        <v>39.48046024156541</v>
      </c>
      <c r="O17" s="212">
        <v>-2.3097056604876105</v>
      </c>
      <c r="P17" s="227">
        <v>41.790165902053019</v>
      </c>
    </row>
    <row r="18" spans="1:16">
      <c r="A18" s="143"/>
      <c r="B18" s="228"/>
      <c r="C18" s="229"/>
      <c r="D18" s="230"/>
      <c r="E18" s="228"/>
      <c r="F18" s="229"/>
      <c r="G18" s="230"/>
      <c r="H18" s="228"/>
      <c r="I18" s="229"/>
      <c r="J18" s="230"/>
      <c r="K18" s="228"/>
      <c r="L18" s="229"/>
      <c r="M18" s="230"/>
      <c r="N18" s="228"/>
      <c r="O18" s="229"/>
      <c r="P18" s="230"/>
    </row>
    <row r="19" spans="1:16" ht="24.75">
      <c r="A19" s="232" t="s">
        <v>389</v>
      </c>
      <c r="B19" s="233"/>
      <c r="C19" s="234"/>
      <c r="D19" s="235"/>
      <c r="E19" s="233"/>
      <c r="F19" s="234"/>
      <c r="G19" s="235"/>
      <c r="H19" s="233"/>
      <c r="I19" s="234"/>
      <c r="J19" s="235"/>
      <c r="K19" s="233"/>
      <c r="L19" s="234"/>
      <c r="M19" s="235"/>
      <c r="N19" s="233"/>
      <c r="O19" s="234"/>
      <c r="P19" s="235"/>
    </row>
    <row r="20" spans="1:16">
      <c r="A20" s="145" t="s">
        <v>297</v>
      </c>
      <c r="B20" s="215">
        <v>3558.2341993622622</v>
      </c>
      <c r="C20" s="216">
        <v>3297.1528808543294</v>
      </c>
      <c r="D20" s="217">
        <v>7.9183868004411018E-2</v>
      </c>
      <c r="E20" s="215">
        <v>1685.3912419133619</v>
      </c>
      <c r="F20" s="216">
        <v>1568.2485436288591</v>
      </c>
      <c r="G20" s="217">
        <v>7.4696513355873906E-2</v>
      </c>
      <c r="H20" s="215">
        <v>701.16102021051393</v>
      </c>
      <c r="I20" s="216">
        <v>704.95523865266898</v>
      </c>
      <c r="J20" s="217">
        <v>-5.3822118541975161E-3</v>
      </c>
      <c r="K20" s="215">
        <v>998.82076384964205</v>
      </c>
      <c r="L20" s="216">
        <v>871.33664808627998</v>
      </c>
      <c r="M20" s="217">
        <v>0.14630868108595685</v>
      </c>
      <c r="N20" s="215">
        <v>172.86117338874399</v>
      </c>
      <c r="O20" s="216">
        <v>152.612450486521</v>
      </c>
      <c r="P20" s="217">
        <v>0.13268067472654455</v>
      </c>
    </row>
    <row r="21" spans="1:16">
      <c r="A21" s="146" t="s">
        <v>102</v>
      </c>
      <c r="B21" s="211">
        <v>749.16772290247502</v>
      </c>
      <c r="C21" s="212">
        <v>628.01090702108002</v>
      </c>
      <c r="D21" s="213">
        <v>0.19292151541776992</v>
      </c>
      <c r="E21" s="211">
        <v>379.91432939923897</v>
      </c>
      <c r="F21" s="212">
        <v>303.99448353542397</v>
      </c>
      <c r="G21" s="213">
        <v>0.24974086694230491</v>
      </c>
      <c r="H21" s="211">
        <v>251.87959348770002</v>
      </c>
      <c r="I21" s="212">
        <v>246.342367617913</v>
      </c>
      <c r="J21" s="213">
        <v>2.2477765084954804E-2</v>
      </c>
      <c r="K21" s="211">
        <v>46.803324097021999</v>
      </c>
      <c r="L21" s="212">
        <v>6.922771862027</v>
      </c>
      <c r="M21" s="213" t="s">
        <v>238</v>
      </c>
      <c r="N21" s="211">
        <v>70.570475918514006</v>
      </c>
      <c r="O21" s="212">
        <v>70.751284005716002</v>
      </c>
      <c r="P21" s="213">
        <v>-2.5555449592602475E-3</v>
      </c>
    </row>
    <row r="22" spans="1:16">
      <c r="A22" s="147" t="s">
        <v>298</v>
      </c>
      <c r="B22" s="305">
        <v>221.85905909751347</v>
      </c>
      <c r="C22" s="306">
        <v>227.89910190627177</v>
      </c>
      <c r="D22" s="213">
        <v>-2.6503144410118806E-2</v>
      </c>
      <c r="E22" s="305">
        <v>98.077575684150318</v>
      </c>
      <c r="F22" s="306">
        <v>101.27032111534734</v>
      </c>
      <c r="G22" s="213">
        <v>-3.1526960673507465E-2</v>
      </c>
      <c r="H22" s="305">
        <v>48.514916739628305</v>
      </c>
      <c r="I22" s="306">
        <v>48.175374934549041</v>
      </c>
      <c r="J22" s="213">
        <v>7.0480365859231231E-3</v>
      </c>
      <c r="K22" s="305">
        <v>65.495394394451182</v>
      </c>
      <c r="L22" s="306">
        <v>70.040204468771691</v>
      </c>
      <c r="M22" s="213">
        <v>-6.488858947216336E-2</v>
      </c>
      <c r="N22" s="305">
        <v>9.7711722792836504</v>
      </c>
      <c r="O22" s="306">
        <v>8.4132013876036993</v>
      </c>
      <c r="P22" s="213">
        <v>0.16140953117808787</v>
      </c>
    </row>
    <row r="23" spans="1:16">
      <c r="A23" s="146" t="s">
        <v>299</v>
      </c>
      <c r="B23" s="219">
        <v>29.2434825825191</v>
      </c>
      <c r="C23" s="220">
        <v>29.120225984157006</v>
      </c>
      <c r="D23" s="237">
        <v>4.2326800083609672E-3</v>
      </c>
      <c r="E23" s="219">
        <v>13.168593000043318</v>
      </c>
      <c r="F23" s="220">
        <v>13.017471155951183</v>
      </c>
      <c r="G23" s="237">
        <v>1.1609155286896655E-2</v>
      </c>
      <c r="H23" s="219">
        <v>6.1671017822847505</v>
      </c>
      <c r="I23" s="220">
        <v>6.1251127044367495</v>
      </c>
      <c r="J23" s="237">
        <v>6.8552335073910342E-3</v>
      </c>
      <c r="K23" s="219">
        <v>8.5411864636051416</v>
      </c>
      <c r="L23" s="220">
        <v>8.8894555253382439</v>
      </c>
      <c r="M23" s="237">
        <v>-3.9177771995192123E-2</v>
      </c>
      <c r="N23" s="219">
        <v>1.366601336585888</v>
      </c>
      <c r="O23" s="220">
        <v>1.0881865984308261</v>
      </c>
      <c r="P23" s="237">
        <v>0.25585201890607578</v>
      </c>
    </row>
    <row r="24" spans="1:16">
      <c r="A24" s="148" t="s">
        <v>300</v>
      </c>
      <c r="B24" s="239">
        <v>0.14686637343706968</v>
      </c>
      <c r="C24" s="240">
        <v>0.13058994839194898</v>
      </c>
      <c r="D24" s="241">
        <v>1.6276425045120697</v>
      </c>
      <c r="E24" s="239">
        <v>0.12915681590158706</v>
      </c>
      <c r="F24" s="240">
        <v>0.10704538645256501</v>
      </c>
      <c r="G24" s="241">
        <v>2.211142944902206</v>
      </c>
      <c r="H24" s="239">
        <v>0.16954066750048211</v>
      </c>
      <c r="I24" s="240">
        <v>0.16512425290861454</v>
      </c>
      <c r="J24" s="241">
        <v>0.44164145918675624</v>
      </c>
      <c r="K24" s="239">
        <v>0.14580207824595004</v>
      </c>
      <c r="L24" s="240">
        <v>0.12290374404258234</v>
      </c>
      <c r="M24" s="241">
        <v>2.2898334203367705</v>
      </c>
      <c r="N24" s="239">
        <v>0.22415075081711597</v>
      </c>
      <c r="O24" s="240">
        <v>0.27929447835693216</v>
      </c>
      <c r="P24" s="241">
        <v>-5.5143727539816192</v>
      </c>
    </row>
    <row r="25" spans="1:16">
      <c r="A25" s="163"/>
      <c r="B25" s="164"/>
      <c r="C25" s="165"/>
      <c r="D25" s="166"/>
      <c r="E25" s="164"/>
      <c r="F25" s="165"/>
      <c r="G25" s="166"/>
      <c r="H25" s="164"/>
      <c r="I25" s="165"/>
      <c r="J25" s="166"/>
      <c r="K25" s="164"/>
      <c r="L25" s="165"/>
      <c r="M25" s="166"/>
      <c r="N25" s="164"/>
      <c r="O25" s="165"/>
      <c r="P25" s="166"/>
    </row>
    <row r="26" spans="1:16">
      <c r="A26" s="149" t="s">
        <v>390</v>
      </c>
      <c r="B26" s="167"/>
      <c r="C26" s="168"/>
      <c r="D26" s="169"/>
      <c r="E26" s="167"/>
      <c r="F26" s="168"/>
      <c r="G26" s="169"/>
      <c r="H26" s="167"/>
      <c r="I26" s="168"/>
      <c r="J26" s="169"/>
      <c r="K26" s="167"/>
      <c r="L26" s="168"/>
      <c r="M26" s="169"/>
      <c r="N26" s="167"/>
      <c r="O26" s="168"/>
      <c r="P26" s="169"/>
    </row>
    <row r="27" spans="1:16" ht="24.75">
      <c r="A27" s="170" t="s">
        <v>279</v>
      </c>
      <c r="B27" s="171"/>
      <c r="C27" s="172"/>
      <c r="D27" s="173"/>
      <c r="E27" s="171"/>
      <c r="F27" s="172"/>
      <c r="G27" s="173"/>
      <c r="H27" s="171"/>
      <c r="I27" s="172"/>
      <c r="J27" s="173"/>
      <c r="K27" s="171"/>
      <c r="L27" s="172"/>
      <c r="M27" s="173"/>
      <c r="N27" s="171"/>
      <c r="O27" s="172"/>
      <c r="P27" s="173"/>
    </row>
    <row r="28" spans="1:16">
      <c r="A28" s="150" t="s">
        <v>280</v>
      </c>
      <c r="B28" s="246">
        <v>433.40970724462005</v>
      </c>
      <c r="C28" s="247">
        <v>434.70484334365375</v>
      </c>
      <c r="D28" s="217">
        <v>-2.9793459145102119E-3</v>
      </c>
      <c r="E28" s="246">
        <v>205.12622576842804</v>
      </c>
      <c r="F28" s="247">
        <v>207.38588964744989</v>
      </c>
      <c r="G28" s="217">
        <v>-1.0895938401899952E-2</v>
      </c>
      <c r="H28" s="246">
        <v>70.603574113313101</v>
      </c>
      <c r="I28" s="247">
        <v>70.301943698328898</v>
      </c>
      <c r="J28" s="217">
        <v>4.2904989409471295E-3</v>
      </c>
      <c r="K28" s="246">
        <v>144.84201743936825</v>
      </c>
      <c r="L28" s="247">
        <v>144.24750043232967</v>
      </c>
      <c r="M28" s="217">
        <v>4.1215064750288466E-3</v>
      </c>
      <c r="N28" s="246">
        <v>12.837889923510653</v>
      </c>
      <c r="O28" s="247">
        <v>12.769509565545267</v>
      </c>
      <c r="P28" s="217">
        <v>5.3549713569180923E-3</v>
      </c>
    </row>
    <row r="29" spans="1:16">
      <c r="A29" s="141" t="s">
        <v>301</v>
      </c>
      <c r="B29" s="219">
        <v>230.65814387244492</v>
      </c>
      <c r="C29" s="220">
        <v>231.21091418885021</v>
      </c>
      <c r="D29" s="213">
        <v>-2.3907622109645699E-3</v>
      </c>
      <c r="E29" s="219">
        <v>109.29722938551802</v>
      </c>
      <c r="F29" s="220">
        <v>109.85569849063616</v>
      </c>
      <c r="G29" s="213">
        <v>-5.0836607730980754E-3</v>
      </c>
      <c r="H29" s="219">
        <v>35.11773555906268</v>
      </c>
      <c r="I29" s="220">
        <v>35.947575533693723</v>
      </c>
      <c r="J29" s="213">
        <v>-2.3084727198173116E-2</v>
      </c>
      <c r="K29" s="219">
        <v>77.85962432509136</v>
      </c>
      <c r="L29" s="220">
        <v>77.144186561954982</v>
      </c>
      <c r="M29" s="213">
        <v>9.2740334044718598E-3</v>
      </c>
      <c r="N29" s="219">
        <v>8.3835546027728736</v>
      </c>
      <c r="O29" s="220">
        <v>8.2634536025653329</v>
      </c>
      <c r="P29" s="213">
        <v>1.4533995830781521E-2</v>
      </c>
    </row>
    <row r="30" spans="1:16">
      <c r="A30" s="151" t="s">
        <v>302</v>
      </c>
      <c r="B30" s="219">
        <v>197.84468736511388</v>
      </c>
      <c r="C30" s="220">
        <v>198.46919988111347</v>
      </c>
      <c r="D30" s="213">
        <v>-3.1466470181452655E-3</v>
      </c>
      <c r="E30" s="219">
        <v>97.616776866243029</v>
      </c>
      <c r="F30" s="220">
        <v>98.123429090769591</v>
      </c>
      <c r="G30" s="213">
        <v>-5.163417434768669E-3</v>
      </c>
      <c r="H30" s="219">
        <v>24.236821694420311</v>
      </c>
      <c r="I30" s="220">
        <v>24.843294488808205</v>
      </c>
      <c r="J30" s="213">
        <v>-2.4411931141463894E-2</v>
      </c>
      <c r="K30" s="219">
        <v>68.566945302320008</v>
      </c>
      <c r="L30" s="220">
        <v>68.235381840320002</v>
      </c>
      <c r="M30" s="213">
        <v>4.8591134548920945E-3</v>
      </c>
      <c r="N30" s="219">
        <v>7.4241435021305477</v>
      </c>
      <c r="O30" s="220">
        <v>7.2670944612156658</v>
      </c>
      <c r="P30" s="213">
        <v>2.1610981080960157E-2</v>
      </c>
    </row>
    <row r="31" spans="1:16">
      <c r="A31" s="141" t="s">
        <v>239</v>
      </c>
      <c r="B31" s="219">
        <v>202.75156337217513</v>
      </c>
      <c r="C31" s="220">
        <v>203.49392915480351</v>
      </c>
      <c r="D31" s="213">
        <v>-3.6480979344776232E-3</v>
      </c>
      <c r="E31" s="219">
        <v>95.82899638291002</v>
      </c>
      <c r="F31" s="220">
        <v>97.530191156813729</v>
      </c>
      <c r="G31" s="213">
        <v>-1.7442750329161649E-2</v>
      </c>
      <c r="H31" s="219">
        <v>35.485838554250428</v>
      </c>
      <c r="I31" s="220">
        <v>34.354368164635169</v>
      </c>
      <c r="J31" s="213">
        <v>3.2935269954404545E-2</v>
      </c>
      <c r="K31" s="219">
        <v>66.982393114276888</v>
      </c>
      <c r="L31" s="220">
        <v>67.103313870374677</v>
      </c>
      <c r="M31" s="213">
        <v>-1.8020087104994031E-3</v>
      </c>
      <c r="N31" s="219">
        <v>4.4543353207377798</v>
      </c>
      <c r="O31" s="220">
        <v>4.506055962979933</v>
      </c>
      <c r="P31" s="213">
        <v>-1.1478029271511647E-2</v>
      </c>
    </row>
    <row r="32" spans="1:16">
      <c r="A32" s="152"/>
      <c r="B32" s="250"/>
      <c r="C32" s="251"/>
      <c r="D32" s="221"/>
      <c r="E32" s="250"/>
      <c r="F32" s="251"/>
      <c r="G32" s="221"/>
      <c r="H32" s="250"/>
      <c r="I32" s="251"/>
      <c r="J32" s="221"/>
      <c r="K32" s="250"/>
      <c r="L32" s="251"/>
      <c r="M32" s="221"/>
      <c r="N32" s="250"/>
      <c r="O32" s="251"/>
      <c r="P32" s="221"/>
    </row>
    <row r="33" spans="1:16">
      <c r="A33" s="150" t="s">
        <v>282</v>
      </c>
      <c r="B33" s="246">
        <v>479.13950848360145</v>
      </c>
      <c r="C33" s="247">
        <v>484.1604720384143</v>
      </c>
      <c r="D33" s="217">
        <v>-1.0370453278999769E-2</v>
      </c>
      <c r="E33" s="246">
        <v>222.82612503242785</v>
      </c>
      <c r="F33" s="247">
        <v>228.17384503563429</v>
      </c>
      <c r="G33" s="217">
        <v>-2.3437042060501123E-2</v>
      </c>
      <c r="H33" s="246">
        <v>66.419261780150009</v>
      </c>
      <c r="I33" s="247">
        <v>67.936748003930006</v>
      </c>
      <c r="J33" s="217">
        <v>-2.2336750998034449E-2</v>
      </c>
      <c r="K33" s="246">
        <v>157.65254054345246</v>
      </c>
      <c r="L33" s="247">
        <v>156.71198653057363</v>
      </c>
      <c r="M33" s="217">
        <v>6.0018000773369717E-3</v>
      </c>
      <c r="N33" s="246">
        <v>32.241581127571123</v>
      </c>
      <c r="O33" s="247">
        <v>31.33789246827639</v>
      </c>
      <c r="P33" s="217">
        <v>2.8836931526571075E-2</v>
      </c>
    </row>
    <row r="34" spans="1:16">
      <c r="A34" s="151" t="s">
        <v>303</v>
      </c>
      <c r="B34" s="219">
        <v>240.44603858538505</v>
      </c>
      <c r="C34" s="220">
        <v>236.67220561650643</v>
      </c>
      <c r="D34" s="213">
        <v>1.5945399921584391E-2</v>
      </c>
      <c r="E34" s="219">
        <v>117.34312477894808</v>
      </c>
      <c r="F34" s="220">
        <v>115.77865299008289</v>
      </c>
      <c r="G34" s="213">
        <v>1.351261004046389E-2</v>
      </c>
      <c r="H34" s="219">
        <v>54.352480698750014</v>
      </c>
      <c r="I34" s="220">
        <v>54.256005757050005</v>
      </c>
      <c r="J34" s="213">
        <v>1.778143089485873E-3</v>
      </c>
      <c r="K34" s="219">
        <v>56.883822223842252</v>
      </c>
      <c r="L34" s="220">
        <v>55.682453386153547</v>
      </c>
      <c r="M34" s="213">
        <v>2.1575357489320712E-2</v>
      </c>
      <c r="N34" s="219">
        <v>11.866610883844679</v>
      </c>
      <c r="O34" s="220">
        <v>10.955093483220001</v>
      </c>
      <c r="P34" s="213">
        <v>8.3204894784408401E-2</v>
      </c>
    </row>
    <row r="35" spans="1:16">
      <c r="A35" s="151" t="s">
        <v>304</v>
      </c>
      <c r="B35" s="219">
        <v>163.04599151387032</v>
      </c>
      <c r="C35" s="220">
        <v>157.69422564687943</v>
      </c>
      <c r="D35" s="213">
        <v>3.3937614678263284E-2</v>
      </c>
      <c r="E35" s="219">
        <v>69.373740818322759</v>
      </c>
      <c r="F35" s="220">
        <v>69.691046286663891</v>
      </c>
      <c r="G35" s="213">
        <v>-4.5530306294433442E-3</v>
      </c>
      <c r="H35" s="219">
        <v>0.13127036322999999</v>
      </c>
      <c r="I35" s="220">
        <v>0.15200463359000002</v>
      </c>
      <c r="J35" s="213">
        <v>-0.13640551521558408</v>
      </c>
      <c r="K35" s="219">
        <v>78.821850049081107</v>
      </c>
      <c r="L35" s="220">
        <v>74.896603726625543</v>
      </c>
      <c r="M35" s="213">
        <v>5.2408869389896751E-2</v>
      </c>
      <c r="N35" s="219">
        <v>14.719130283236447</v>
      </c>
      <c r="O35" s="220">
        <v>12.954571</v>
      </c>
      <c r="P35" s="213">
        <v>0.13621132519451606</v>
      </c>
    </row>
    <row r="36" spans="1:16">
      <c r="A36" s="151" t="s">
        <v>305</v>
      </c>
      <c r="B36" s="219">
        <v>75.64747838434613</v>
      </c>
      <c r="C36" s="220">
        <v>89.794040775028449</v>
      </c>
      <c r="D36" s="213">
        <v>-0.15754455717306859</v>
      </c>
      <c r="E36" s="219">
        <v>36.109259435157</v>
      </c>
      <c r="F36" s="220">
        <v>42.704145758887506</v>
      </c>
      <c r="G36" s="213">
        <v>-0.1544319926446015</v>
      </c>
      <c r="H36" s="219">
        <v>11.935510718170001</v>
      </c>
      <c r="I36" s="220">
        <v>13.528737613290001</v>
      </c>
      <c r="J36" s="213">
        <v>-0.11776611688845895</v>
      </c>
      <c r="K36" s="219">
        <v>21.946868270529123</v>
      </c>
      <c r="L36" s="220">
        <v>26.132929417794543</v>
      </c>
      <c r="M36" s="213">
        <v>-0.16018338703410073</v>
      </c>
      <c r="N36" s="219">
        <v>5.6558399604900007</v>
      </c>
      <c r="O36" s="220">
        <v>7.4282279850563917</v>
      </c>
      <c r="P36" s="213">
        <v>-0.23860172683605863</v>
      </c>
    </row>
    <row r="37" spans="1:16">
      <c r="A37" s="152"/>
      <c r="B37" s="250"/>
      <c r="C37" s="251"/>
      <c r="D37" s="221"/>
      <c r="E37" s="250"/>
      <c r="F37" s="251"/>
      <c r="G37" s="221"/>
      <c r="H37" s="250"/>
      <c r="I37" s="251"/>
      <c r="J37" s="221"/>
      <c r="K37" s="250"/>
      <c r="L37" s="251"/>
      <c r="M37" s="221"/>
      <c r="N37" s="250"/>
      <c r="O37" s="251"/>
      <c r="P37" s="221"/>
    </row>
    <row r="38" spans="1:16">
      <c r="A38" s="150" t="s">
        <v>281</v>
      </c>
      <c r="B38" s="252"/>
      <c r="C38" s="253"/>
      <c r="D38" s="254"/>
      <c r="E38" s="252"/>
      <c r="F38" s="253"/>
      <c r="G38" s="254"/>
      <c r="H38" s="252"/>
      <c r="I38" s="253"/>
      <c r="J38" s="254"/>
      <c r="K38" s="252"/>
      <c r="L38" s="253"/>
      <c r="M38" s="254"/>
      <c r="N38" s="252"/>
      <c r="O38" s="253"/>
      <c r="P38" s="254"/>
    </row>
    <row r="39" spans="1:16">
      <c r="A39" s="152" t="s">
        <v>306</v>
      </c>
      <c r="B39" s="219">
        <v>169.08285434698635</v>
      </c>
      <c r="C39" s="220">
        <v>162.572437909249</v>
      </c>
      <c r="D39" s="213">
        <v>4.0046249668542089E-2</v>
      </c>
      <c r="E39" s="219">
        <v>120.65119866338999</v>
      </c>
      <c r="F39" s="220">
        <v>114.78048967159583</v>
      </c>
      <c r="G39" s="213">
        <v>5.1147272577344305E-2</v>
      </c>
      <c r="H39" s="219">
        <v>22.702142073596352</v>
      </c>
      <c r="I39" s="220">
        <v>22.553457649413193</v>
      </c>
      <c r="J39" s="213">
        <v>6.5925334595879903E-3</v>
      </c>
      <c r="K39" s="219">
        <v>24.707546000000001</v>
      </c>
      <c r="L39" s="220">
        <v>24.221628848239998</v>
      </c>
      <c r="M39" s="213">
        <v>2.0061291286581184E-2</v>
      </c>
      <c r="N39" s="219">
        <v>1.0219676099999999</v>
      </c>
      <c r="O39" s="220">
        <v>1.01686174</v>
      </c>
      <c r="P39" s="213">
        <v>5.0212037675838594E-3</v>
      </c>
    </row>
    <row r="40" spans="1:16">
      <c r="A40" s="153" t="s">
        <v>307</v>
      </c>
      <c r="B40" s="255">
        <v>121.3755627379842</v>
      </c>
      <c r="C40" s="256">
        <v>115.51027310036059</v>
      </c>
      <c r="D40" s="257">
        <v>5.077721210586672E-2</v>
      </c>
      <c r="E40" s="255">
        <v>52.601647999999997</v>
      </c>
      <c r="F40" s="256">
        <v>51.186456</v>
      </c>
      <c r="G40" s="257">
        <v>2.7647782452451919E-2</v>
      </c>
      <c r="H40" s="255">
        <v>18.561389907984211</v>
      </c>
      <c r="I40" s="256">
        <v>17.130022100860586</v>
      </c>
      <c r="J40" s="257">
        <v>8.3559016952565068E-2</v>
      </c>
      <c r="K40" s="255">
        <v>47.815001000000002</v>
      </c>
      <c r="L40" s="256">
        <v>45.010192219499991</v>
      </c>
      <c r="M40" s="257">
        <v>6.2314970058823027E-2</v>
      </c>
      <c r="N40" s="255">
        <v>2.3975238299999999</v>
      </c>
      <c r="O40" s="256">
        <v>2.1836027799999997</v>
      </c>
      <c r="P40" s="257">
        <v>9.7967016693393472E-2</v>
      </c>
    </row>
    <row r="41" spans="1:16">
      <c r="A41" s="139" t="s">
        <v>350</v>
      </c>
      <c r="B41" s="174"/>
      <c r="C41" s="174"/>
      <c r="D41" s="175"/>
      <c r="E41" s="176"/>
      <c r="F41" s="176"/>
      <c r="G41" s="176"/>
      <c r="H41" s="176"/>
      <c r="I41" s="176"/>
      <c r="J41" s="176"/>
      <c r="K41" s="176"/>
      <c r="L41" s="176"/>
      <c r="M41" s="176"/>
      <c r="N41" s="176"/>
      <c r="O41" s="176"/>
      <c r="P41" s="176"/>
    </row>
    <row r="42" spans="1:16">
      <c r="A42" s="298"/>
      <c r="B42" s="176"/>
      <c r="C42" s="176"/>
      <c r="D42" s="176"/>
      <c r="E42" s="176"/>
      <c r="F42" s="176"/>
      <c r="G42" s="176"/>
      <c r="H42" s="176"/>
      <c r="I42" s="176"/>
      <c r="J42" s="176"/>
      <c r="K42" s="176"/>
      <c r="L42" s="176"/>
      <c r="M42" s="176"/>
      <c r="N42" s="176"/>
      <c r="O42" s="176"/>
      <c r="P42" s="176"/>
    </row>
  </sheetData>
  <mergeCells count="5">
    <mergeCell ref="B2:D2"/>
    <mergeCell ref="E2:G2"/>
    <mergeCell ref="H2:J2"/>
    <mergeCell ref="K2:M2"/>
    <mergeCell ref="N2:P2"/>
  </mergeCells>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2:M34"/>
  <sheetViews>
    <sheetView showGridLines="0" topLeftCell="A13" zoomScale="98" zoomScaleNormal="98" workbookViewId="0">
      <selection activeCell="P10" sqref="P10"/>
    </sheetView>
  </sheetViews>
  <sheetFormatPr baseColWidth="10" defaultColWidth="11.5703125" defaultRowHeight="15"/>
  <cols>
    <col min="1" max="1" width="53.140625" style="119" bestFit="1" customWidth="1"/>
    <col min="2" max="16384" width="11.5703125" style="119"/>
  </cols>
  <sheetData>
    <row r="2" spans="1:13">
      <c r="A2" s="177"/>
      <c r="B2" s="404" t="s">
        <v>312</v>
      </c>
      <c r="C2" s="405"/>
      <c r="D2" s="406"/>
      <c r="E2" s="392" t="s">
        <v>313</v>
      </c>
      <c r="F2" s="393"/>
      <c r="G2" s="394"/>
      <c r="H2" s="392" t="s">
        <v>314</v>
      </c>
      <c r="I2" s="393"/>
      <c r="J2" s="394"/>
      <c r="K2" s="393" t="s">
        <v>391</v>
      </c>
      <c r="L2" s="393"/>
      <c r="M2" s="393"/>
    </row>
    <row r="3" spans="1:13">
      <c r="A3" s="178"/>
      <c r="B3" s="179"/>
      <c r="C3" s="180"/>
      <c r="D3" s="181"/>
      <c r="E3" s="179"/>
      <c r="F3" s="180"/>
      <c r="G3" s="181"/>
      <c r="H3" s="179"/>
      <c r="I3" s="180"/>
      <c r="J3" s="181"/>
      <c r="K3" s="407" t="s">
        <v>392</v>
      </c>
      <c r="L3" s="407"/>
      <c r="M3" s="407"/>
    </row>
    <row r="4" spans="1:13">
      <c r="A4" s="182" t="s">
        <v>9</v>
      </c>
      <c r="B4" s="262" t="s">
        <v>421</v>
      </c>
      <c r="C4" s="263" t="s">
        <v>290</v>
      </c>
      <c r="D4" s="264" t="s">
        <v>284</v>
      </c>
      <c r="E4" s="262" t="s">
        <v>421</v>
      </c>
      <c r="F4" s="263" t="s">
        <v>290</v>
      </c>
      <c r="G4" s="264" t="s">
        <v>284</v>
      </c>
      <c r="H4" s="262" t="s">
        <v>421</v>
      </c>
      <c r="I4" s="263" t="s">
        <v>290</v>
      </c>
      <c r="J4" s="264" t="s">
        <v>284</v>
      </c>
      <c r="K4" s="265" t="s">
        <v>421</v>
      </c>
      <c r="L4" s="263" t="s">
        <v>290</v>
      </c>
      <c r="M4" s="263" t="s">
        <v>284</v>
      </c>
    </row>
    <row r="5" spans="1:13">
      <c r="A5" s="136" t="s">
        <v>297</v>
      </c>
      <c r="B5" s="207">
        <v>2324.5912003817139</v>
      </c>
      <c r="C5" s="208">
        <v>2339.1917880455812</v>
      </c>
      <c r="D5" s="209">
        <v>-6.2417232047767834E-3</v>
      </c>
      <c r="E5" s="207">
        <v>1311.3898752226798</v>
      </c>
      <c r="F5" s="208">
        <v>1246.661530922727</v>
      </c>
      <c r="G5" s="209">
        <v>5.1921345685579601E-2</v>
      </c>
      <c r="H5" s="207">
        <v>741.87160613079902</v>
      </c>
      <c r="I5" s="208">
        <v>839.83675268395302</v>
      </c>
      <c r="J5" s="209">
        <v>-0.11664784404835427</v>
      </c>
      <c r="K5" s="207">
        <v>271.32971902823499</v>
      </c>
      <c r="L5" s="208">
        <v>252.69350443890099</v>
      </c>
      <c r="M5" s="210">
        <v>7.375027162140646E-2</v>
      </c>
    </row>
    <row r="6" spans="1:13">
      <c r="A6" s="138" t="s">
        <v>33</v>
      </c>
      <c r="B6" s="211">
        <v>-1276.9458131405599</v>
      </c>
      <c r="C6" s="212">
        <v>-1257.543481867104</v>
      </c>
      <c r="D6" s="213">
        <v>1.5428755787154858E-2</v>
      </c>
      <c r="E6" s="211">
        <v>-690.10425521578395</v>
      </c>
      <c r="F6" s="212">
        <v>-681.35791376903501</v>
      </c>
      <c r="G6" s="213">
        <v>1.2836632950173232E-2</v>
      </c>
      <c r="H6" s="211">
        <v>-419.51547761479998</v>
      </c>
      <c r="I6" s="212">
        <v>-413.845344453363</v>
      </c>
      <c r="J6" s="213">
        <v>1.3701092056324748E-2</v>
      </c>
      <c r="K6" s="211">
        <v>-167.32608030997602</v>
      </c>
      <c r="L6" s="212">
        <v>-162.34022364470601</v>
      </c>
      <c r="M6" s="214">
        <v>3.0712392488641216E-2</v>
      </c>
    </row>
    <row r="7" spans="1:13">
      <c r="A7" s="136" t="s">
        <v>295</v>
      </c>
      <c r="B7" s="215">
        <v>1047.6453872411539</v>
      </c>
      <c r="C7" s="216">
        <v>1081.6483061784772</v>
      </c>
      <c r="D7" s="217">
        <v>-3.1436205967406816E-2</v>
      </c>
      <c r="E7" s="215">
        <v>621.2856200068959</v>
      </c>
      <c r="F7" s="216">
        <v>565.30361715369202</v>
      </c>
      <c r="G7" s="217">
        <v>9.9029974609173177E-2</v>
      </c>
      <c r="H7" s="215">
        <v>322.35612851599905</v>
      </c>
      <c r="I7" s="216">
        <v>425.99140823059003</v>
      </c>
      <c r="J7" s="217">
        <v>-0.24328021108466347</v>
      </c>
      <c r="K7" s="215">
        <v>104.00363871825897</v>
      </c>
      <c r="L7" s="216">
        <v>90.353280794194973</v>
      </c>
      <c r="M7" s="218">
        <v>0.15107761228013983</v>
      </c>
    </row>
    <row r="8" spans="1:13">
      <c r="A8" s="138" t="s">
        <v>152</v>
      </c>
      <c r="B8" s="211">
        <v>-481.98816748343495</v>
      </c>
      <c r="C8" s="212">
        <v>-487.37898019143199</v>
      </c>
      <c r="D8" s="213">
        <v>-1.1060823152200028E-2</v>
      </c>
      <c r="E8" s="211">
        <v>-410.92134121910198</v>
      </c>
      <c r="F8" s="212">
        <v>-402.39979951762098</v>
      </c>
      <c r="G8" s="213">
        <v>2.1176804043382402E-2</v>
      </c>
      <c r="H8" s="211">
        <v>-44.805319289332999</v>
      </c>
      <c r="I8" s="212">
        <v>-57.408559093811</v>
      </c>
      <c r="J8" s="213">
        <v>-0.21953590202260809</v>
      </c>
      <c r="K8" s="211">
        <v>-26.261506975</v>
      </c>
      <c r="L8" s="212">
        <v>-27.570621579999997</v>
      </c>
      <c r="M8" s="214">
        <v>-4.7482230358913746E-2</v>
      </c>
    </row>
    <row r="9" spans="1:13">
      <c r="A9" s="138" t="s">
        <v>422</v>
      </c>
      <c r="B9" s="211">
        <v>0</v>
      </c>
      <c r="C9" s="212">
        <v>0</v>
      </c>
      <c r="D9" s="213" t="s">
        <v>238</v>
      </c>
      <c r="E9" s="211">
        <v>0</v>
      </c>
      <c r="F9" s="212">
        <v>0</v>
      </c>
      <c r="G9" s="213" t="s">
        <v>238</v>
      </c>
      <c r="H9" s="211">
        <v>0</v>
      </c>
      <c r="I9" s="212">
        <v>0</v>
      </c>
      <c r="J9" s="213" t="s">
        <v>238</v>
      </c>
      <c r="K9" s="211">
        <v>0</v>
      </c>
      <c r="L9" s="212">
        <v>0</v>
      </c>
      <c r="M9" s="214" t="s">
        <v>238</v>
      </c>
    </row>
    <row r="10" spans="1:13">
      <c r="A10" s="136" t="s">
        <v>36</v>
      </c>
      <c r="B10" s="215">
        <v>565.65721975771896</v>
      </c>
      <c r="C10" s="216">
        <v>594.26932598704525</v>
      </c>
      <c r="D10" s="217">
        <v>-4.8146698774673147E-2</v>
      </c>
      <c r="E10" s="215">
        <v>210.36427878779392</v>
      </c>
      <c r="F10" s="216">
        <v>162.90381763607104</v>
      </c>
      <c r="G10" s="217">
        <v>0.29134038625018643</v>
      </c>
      <c r="H10" s="215">
        <v>277.55080922666605</v>
      </c>
      <c r="I10" s="216">
        <v>368.58284913677903</v>
      </c>
      <c r="J10" s="217">
        <v>-0.24697850191160553</v>
      </c>
      <c r="K10" s="215">
        <v>77.742131743258966</v>
      </c>
      <c r="L10" s="216">
        <v>62.782659214194979</v>
      </c>
      <c r="M10" s="218">
        <v>0.23827395520197547</v>
      </c>
    </row>
    <row r="11" spans="1:13">
      <c r="A11" s="138" t="s">
        <v>81</v>
      </c>
      <c r="B11" s="211">
        <v>-3.3898577092429996</v>
      </c>
      <c r="C11" s="212">
        <v>0.6654891981200004</v>
      </c>
      <c r="D11" s="213" t="s">
        <v>238</v>
      </c>
      <c r="E11" s="211">
        <v>-3.0531202861319997</v>
      </c>
      <c r="F11" s="212">
        <v>2.7663778499680003</v>
      </c>
      <c r="G11" s="213" t="s">
        <v>238</v>
      </c>
      <c r="H11" s="211">
        <v>0.78051682862899996</v>
      </c>
      <c r="I11" s="212">
        <v>-0.26376459621100001</v>
      </c>
      <c r="J11" s="213" t="s">
        <v>238</v>
      </c>
      <c r="K11" s="211">
        <v>-1.1172542517399999</v>
      </c>
      <c r="L11" s="212">
        <v>-1.8371240556370001</v>
      </c>
      <c r="M11" s="214">
        <v>-0.39184604963838121</v>
      </c>
    </row>
    <row r="12" spans="1:13">
      <c r="A12" s="138" t="s">
        <v>37</v>
      </c>
      <c r="B12" s="211">
        <v>-28.357360244279999</v>
      </c>
      <c r="C12" s="212">
        <v>-31.350009872876001</v>
      </c>
      <c r="D12" s="213">
        <v>-9.5459288234076123E-2</v>
      </c>
      <c r="E12" s="211">
        <v>-3.3598768307690001</v>
      </c>
      <c r="F12" s="212">
        <v>1.211873389E-3</v>
      </c>
      <c r="G12" s="213" t="s">
        <v>238</v>
      </c>
      <c r="H12" s="211">
        <v>-25.004762293511</v>
      </c>
      <c r="I12" s="212">
        <v>-31.349228911265001</v>
      </c>
      <c r="J12" s="213">
        <v>-0.20238030848261745</v>
      </c>
      <c r="K12" s="211">
        <v>7.2788799999999997E-3</v>
      </c>
      <c r="L12" s="212">
        <v>-1.9928350000000001E-3</v>
      </c>
      <c r="M12" s="214" t="s">
        <v>238</v>
      </c>
    </row>
    <row r="13" spans="1:13">
      <c r="A13" s="136" t="s">
        <v>102</v>
      </c>
      <c r="B13" s="215">
        <v>533.91000180419599</v>
      </c>
      <c r="C13" s="216">
        <v>563.58480531228929</v>
      </c>
      <c r="D13" s="217">
        <v>-5.2653661398216922E-2</v>
      </c>
      <c r="E13" s="215">
        <v>203.95128167089291</v>
      </c>
      <c r="F13" s="216">
        <v>165.67140735942803</v>
      </c>
      <c r="G13" s="217">
        <v>0.23105902775616438</v>
      </c>
      <c r="H13" s="215">
        <v>253.32656376178406</v>
      </c>
      <c r="I13" s="216">
        <v>336.96985562930303</v>
      </c>
      <c r="J13" s="217">
        <v>-0.24822188237375764</v>
      </c>
      <c r="K13" s="215">
        <v>76.632156371518974</v>
      </c>
      <c r="L13" s="216">
        <v>60.943542323557978</v>
      </c>
      <c r="M13" s="218">
        <v>0.25742865363269996</v>
      </c>
    </row>
    <row r="14" spans="1:13">
      <c r="A14" s="138"/>
      <c r="B14" s="211"/>
      <c r="C14" s="212"/>
      <c r="D14" s="213"/>
      <c r="E14" s="211"/>
      <c r="F14" s="212"/>
      <c r="G14" s="213"/>
      <c r="H14" s="211"/>
      <c r="I14" s="212"/>
      <c r="J14" s="213"/>
      <c r="K14" s="211"/>
      <c r="L14" s="212"/>
      <c r="M14" s="214"/>
    </row>
    <row r="15" spans="1:13">
      <c r="A15" s="142" t="s">
        <v>296</v>
      </c>
      <c r="B15" s="223">
        <v>0.54932059147899925</v>
      </c>
      <c r="C15" s="224">
        <v>0.53759742501395946</v>
      </c>
      <c r="D15" s="225">
        <v>1.1723166465039792</v>
      </c>
      <c r="E15" s="223">
        <v>0.52623881597271072</v>
      </c>
      <c r="F15" s="224">
        <v>0.54654603263864432</v>
      </c>
      <c r="G15" s="225">
        <v>-2.0307216665933603</v>
      </c>
      <c r="H15" s="223">
        <v>0.56548259044818516</v>
      </c>
      <c r="I15" s="224">
        <v>0.49276879480541275</v>
      </c>
      <c r="J15" s="225">
        <v>7.2713795642772414</v>
      </c>
      <c r="K15" s="223">
        <v>0.61668910029189916</v>
      </c>
      <c r="L15" s="224">
        <v>0.64243924277031983</v>
      </c>
      <c r="M15" s="226">
        <v>-2.5750142478420668</v>
      </c>
    </row>
    <row r="16" spans="1:13">
      <c r="A16" s="138" t="s">
        <v>196</v>
      </c>
      <c r="B16" s="211"/>
      <c r="C16" s="212"/>
      <c r="D16" s="213"/>
      <c r="E16" s="211">
        <v>149.7362076987331</v>
      </c>
      <c r="F16" s="212">
        <v>149.05482266835577</v>
      </c>
      <c r="G16" s="266">
        <v>0.68138503037732789</v>
      </c>
      <c r="H16" s="211"/>
      <c r="I16" s="212"/>
      <c r="J16" s="213"/>
      <c r="K16" s="211"/>
      <c r="L16" s="212"/>
      <c r="M16" s="214"/>
    </row>
    <row r="17" spans="1:13">
      <c r="A17" s="138"/>
      <c r="B17" s="211"/>
      <c r="C17" s="212"/>
      <c r="D17" s="213"/>
      <c r="E17" s="211"/>
      <c r="F17" s="212"/>
      <c r="G17" s="213"/>
      <c r="H17" s="211"/>
      <c r="I17" s="212"/>
      <c r="J17" s="213"/>
      <c r="K17" s="211"/>
      <c r="L17" s="212"/>
      <c r="M17" s="214"/>
    </row>
    <row r="18" spans="1:13">
      <c r="A18" s="183" t="s">
        <v>17</v>
      </c>
      <c r="B18" s="267"/>
      <c r="C18" s="268"/>
      <c r="D18" s="269"/>
      <c r="E18" s="267"/>
      <c r="F18" s="268"/>
      <c r="G18" s="269"/>
      <c r="H18" s="267"/>
      <c r="I18" s="268"/>
      <c r="J18" s="269"/>
      <c r="K18" s="267"/>
      <c r="L18" s="268"/>
      <c r="M18" s="270"/>
    </row>
    <row r="19" spans="1:13">
      <c r="A19" s="154" t="s">
        <v>298</v>
      </c>
      <c r="B19" s="219">
        <v>149.85379667784022</v>
      </c>
      <c r="C19" s="220">
        <v>148.28221602091398</v>
      </c>
      <c r="D19" s="213">
        <v>1.0598578164657146E-2</v>
      </c>
      <c r="E19" s="219">
        <v>84.408057655625001</v>
      </c>
      <c r="F19" s="220">
        <v>83.276166445838797</v>
      </c>
      <c r="G19" s="213">
        <v>1.3592018678265649E-2</v>
      </c>
      <c r="H19" s="219">
        <v>60.104818845000224</v>
      </c>
      <c r="I19" s="220">
        <v>60.17779628125016</v>
      </c>
      <c r="J19" s="213">
        <v>-1.2126970537249537E-3</v>
      </c>
      <c r="K19" s="219">
        <v>5.340920177214997</v>
      </c>
      <c r="L19" s="220">
        <v>4.8282532938250036</v>
      </c>
      <c r="M19" s="214">
        <v>0.10618061070773943</v>
      </c>
    </row>
    <row r="20" spans="1:13">
      <c r="A20" s="138" t="s">
        <v>315</v>
      </c>
      <c r="B20" s="219">
        <v>18.830906463365633</v>
      </c>
      <c r="C20" s="220">
        <v>19.163415571911958</v>
      </c>
      <c r="D20" s="213">
        <v>-1.7351244474063776E-2</v>
      </c>
      <c r="E20" s="219">
        <v>10.561047777529225</v>
      </c>
      <c r="F20" s="220">
        <v>10.901915622743672</v>
      </c>
      <c r="G20" s="213">
        <v>-3.1266784390013624E-2</v>
      </c>
      <c r="H20" s="219">
        <v>7.2794674318371726</v>
      </c>
      <c r="I20" s="220">
        <v>7.4667927887035894</v>
      </c>
      <c r="J20" s="213">
        <v>-2.5087793670907632E-2</v>
      </c>
      <c r="K20" s="219">
        <v>0.990391253999236</v>
      </c>
      <c r="L20" s="220">
        <v>0.79470716046469803</v>
      </c>
      <c r="M20" s="214">
        <v>0.2462342146509835</v>
      </c>
    </row>
    <row r="21" spans="1:13">
      <c r="A21" s="142" t="s">
        <v>300</v>
      </c>
      <c r="B21" s="223">
        <v>0.12059775459280554</v>
      </c>
      <c r="C21" s="224">
        <v>0.12441107340848874</v>
      </c>
      <c r="D21" s="225">
        <v>-0.38133188156831976</v>
      </c>
      <c r="E21" s="223">
        <v>8.5710395490724053E-2</v>
      </c>
      <c r="F21" s="224">
        <v>6.8796218136416717E-2</v>
      </c>
      <c r="G21" s="225">
        <v>1.6914177354307336</v>
      </c>
      <c r="H21" s="223">
        <v>0.14423303187025413</v>
      </c>
      <c r="I21" s="224">
        <v>0.18493381200343462</v>
      </c>
      <c r="J21" s="225">
        <v>-4.0700780133180485</v>
      </c>
      <c r="K21" s="223">
        <v>0.3188980064702211</v>
      </c>
      <c r="L21" s="224">
        <v>0.31869359549316723</v>
      </c>
      <c r="M21" s="226">
        <v>2.0441097705387046E-2</v>
      </c>
    </row>
    <row r="22" spans="1:13">
      <c r="A22" s="142"/>
      <c r="B22" s="223"/>
      <c r="C22" s="224"/>
      <c r="D22" s="225"/>
      <c r="E22" s="223"/>
      <c r="F22" s="224"/>
      <c r="G22" s="225"/>
      <c r="H22" s="223"/>
      <c r="I22" s="224"/>
      <c r="J22" s="225"/>
      <c r="K22" s="223"/>
      <c r="L22" s="224"/>
      <c r="M22" s="226"/>
    </row>
    <row r="23" spans="1:13">
      <c r="A23" s="149" t="s">
        <v>329</v>
      </c>
      <c r="B23" s="258"/>
      <c r="C23" s="259"/>
      <c r="D23" s="260"/>
      <c r="E23" s="258"/>
      <c r="F23" s="259"/>
      <c r="G23" s="260"/>
      <c r="H23" s="258"/>
      <c r="I23" s="259"/>
      <c r="J23" s="260"/>
      <c r="K23" s="258"/>
      <c r="L23" s="259"/>
      <c r="M23" s="261"/>
    </row>
    <row r="24" spans="1:13">
      <c r="A24" s="146" t="s">
        <v>316</v>
      </c>
      <c r="B24" s="219">
        <v>181.32284818050758</v>
      </c>
      <c r="C24" s="220">
        <v>174.44236033257036</v>
      </c>
      <c r="D24" s="213">
        <v>3.9442758254472965E-2</v>
      </c>
      <c r="E24" s="219">
        <v>110.28561317866621</v>
      </c>
      <c r="F24" s="220">
        <v>106.32996779391456</v>
      </c>
      <c r="G24" s="213">
        <v>3.7201604277905531E-2</v>
      </c>
      <c r="H24" s="219">
        <v>69.342623532031638</v>
      </c>
      <c r="I24" s="220">
        <v>66.509302905490799</v>
      </c>
      <c r="J24" s="213">
        <v>4.2600365704734022E-2</v>
      </c>
      <c r="K24" s="219">
        <v>1.694611469809721</v>
      </c>
      <c r="L24" s="220">
        <v>1.6030896331650031</v>
      </c>
      <c r="M24" s="214">
        <v>5.7090904183582758E-2</v>
      </c>
    </row>
    <row r="25" spans="1:13">
      <c r="A25" s="146" t="s">
        <v>317</v>
      </c>
      <c r="B25" s="219">
        <v>45.546179223365968</v>
      </c>
      <c r="C25" s="220">
        <v>42.36545704673734</v>
      </c>
      <c r="D25" s="213">
        <v>7.5078198097088267E-2</v>
      </c>
      <c r="E25" s="219"/>
      <c r="F25" s="220"/>
      <c r="G25" s="213"/>
      <c r="H25" s="219">
        <v>45.546179223365968</v>
      </c>
      <c r="I25" s="220">
        <v>42.36545704673734</v>
      </c>
      <c r="J25" s="213">
        <v>7.5078198097088267E-2</v>
      </c>
      <c r="K25" s="219"/>
      <c r="L25" s="220"/>
      <c r="M25" s="214"/>
    </row>
    <row r="26" spans="1:13">
      <c r="A26" s="146" t="s">
        <v>318</v>
      </c>
      <c r="B26" s="219">
        <v>23.796444308665667</v>
      </c>
      <c r="C26" s="220">
        <v>24.143845858753458</v>
      </c>
      <c r="D26" s="213">
        <v>-1.4388824055627358E-2</v>
      </c>
      <c r="E26" s="219"/>
      <c r="F26" s="220"/>
      <c r="G26" s="213"/>
      <c r="H26" s="219">
        <v>23.796444308665667</v>
      </c>
      <c r="I26" s="220">
        <v>24.143845858753458</v>
      </c>
      <c r="J26" s="213">
        <v>-1.4388824055627358E-2</v>
      </c>
      <c r="K26" s="219"/>
      <c r="L26" s="220"/>
      <c r="M26" s="214"/>
    </row>
    <row r="27" spans="1:13">
      <c r="A27" s="146" t="s">
        <v>319</v>
      </c>
      <c r="B27" s="219">
        <v>38.593063178932816</v>
      </c>
      <c r="C27" s="220">
        <v>32.47230643635006</v>
      </c>
      <c r="D27" s="213">
        <v>0.18849159219965594</v>
      </c>
      <c r="E27" s="219"/>
      <c r="F27" s="220"/>
      <c r="G27" s="213"/>
      <c r="H27" s="219"/>
      <c r="I27" s="220"/>
      <c r="J27" s="213"/>
      <c r="K27" s="219">
        <v>38.593063178932816</v>
      </c>
      <c r="L27" s="220">
        <v>32.47230643635006</v>
      </c>
      <c r="M27" s="214">
        <v>0.18849159219965594</v>
      </c>
    </row>
    <row r="28" spans="1:13">
      <c r="A28" s="138" t="s">
        <v>320</v>
      </c>
      <c r="B28" s="211">
        <v>1906.511</v>
      </c>
      <c r="C28" s="212">
        <v>1808.3</v>
      </c>
      <c r="D28" s="213">
        <v>5.4311231543438643E-2</v>
      </c>
      <c r="E28" s="211"/>
      <c r="F28" s="212"/>
      <c r="G28" s="213"/>
      <c r="H28" s="276">
        <v>1906.511</v>
      </c>
      <c r="I28" s="271">
        <v>1808.3</v>
      </c>
      <c r="J28" s="213">
        <v>5.4311231543438643E-2</v>
      </c>
      <c r="K28" s="211"/>
      <c r="L28" s="212"/>
      <c r="M28" s="214"/>
    </row>
    <row r="29" spans="1:13">
      <c r="A29" s="146" t="s">
        <v>321</v>
      </c>
      <c r="B29" s="272">
        <v>5121633</v>
      </c>
      <c r="C29" s="273">
        <v>4459695</v>
      </c>
      <c r="D29" s="213">
        <v>0.14842674218752627</v>
      </c>
      <c r="E29" s="272"/>
      <c r="F29" s="273"/>
      <c r="G29" s="213"/>
      <c r="H29" s="272"/>
      <c r="I29" s="273"/>
      <c r="J29" s="213"/>
      <c r="K29" s="274">
        <v>5121633</v>
      </c>
      <c r="L29" s="274">
        <v>4459695</v>
      </c>
      <c r="M29" s="214">
        <v>0.14842674218752627</v>
      </c>
    </row>
    <row r="30" spans="1:13">
      <c r="A30" s="138" t="s">
        <v>322</v>
      </c>
      <c r="B30" s="275">
        <v>13459</v>
      </c>
      <c r="C30" s="212">
        <v>11956</v>
      </c>
      <c r="D30" s="213">
        <v>0.12571094011375039</v>
      </c>
      <c r="E30" s="211"/>
      <c r="F30" s="212"/>
      <c r="G30" s="213"/>
      <c r="H30" s="211"/>
      <c r="I30" s="212"/>
      <c r="J30" s="213"/>
      <c r="K30" s="276">
        <v>13459</v>
      </c>
      <c r="L30" s="276">
        <v>11956</v>
      </c>
      <c r="M30" s="214">
        <v>0.12571094011375039</v>
      </c>
    </row>
    <row r="31" spans="1:13">
      <c r="A31" s="146" t="s">
        <v>323</v>
      </c>
      <c r="B31" s="219">
        <v>169.15373278973206</v>
      </c>
      <c r="C31" s="220">
        <v>152.4016901806265</v>
      </c>
      <c r="D31" s="213">
        <v>0.10992032036686106</v>
      </c>
      <c r="E31" s="219"/>
      <c r="F31" s="220"/>
      <c r="G31" s="213"/>
      <c r="H31" s="219"/>
      <c r="I31" s="220"/>
      <c r="J31" s="213"/>
      <c r="K31" s="277">
        <v>169.15373278973206</v>
      </c>
      <c r="L31" s="278">
        <v>152.4016901806265</v>
      </c>
      <c r="M31" s="214">
        <v>0.10992032036686106</v>
      </c>
    </row>
    <row r="32" spans="1:13">
      <c r="A32" s="146" t="s">
        <v>324</v>
      </c>
      <c r="B32" s="219">
        <v>11.049763</v>
      </c>
      <c r="C32" s="220">
        <v>10.088434999999999</v>
      </c>
      <c r="D32" s="213">
        <v>9.5290101983112496E-2</v>
      </c>
      <c r="E32" s="219"/>
      <c r="F32" s="220"/>
      <c r="G32" s="213"/>
      <c r="H32" s="219"/>
      <c r="I32" s="220"/>
      <c r="J32" s="213"/>
      <c r="K32" s="278">
        <v>11.049763</v>
      </c>
      <c r="L32" s="278">
        <v>10.088434999999999</v>
      </c>
      <c r="M32" s="214">
        <v>9.5290101983112496E-2</v>
      </c>
    </row>
    <row r="33" spans="1:13">
      <c r="A33" s="184"/>
      <c r="B33" s="279"/>
      <c r="C33" s="280"/>
      <c r="D33" s="269"/>
      <c r="E33" s="279"/>
      <c r="F33" s="280"/>
      <c r="G33" s="269"/>
      <c r="H33" s="279"/>
      <c r="I33" s="280"/>
      <c r="J33" s="269"/>
      <c r="K33" s="279"/>
      <c r="L33" s="280"/>
      <c r="M33" s="270"/>
    </row>
    <row r="34" spans="1:13">
      <c r="A34" s="185" t="s">
        <v>325</v>
      </c>
      <c r="B34" s="281"/>
      <c r="C34" s="281"/>
      <c r="D34" s="282"/>
      <c r="E34" s="281"/>
      <c r="F34" s="281"/>
      <c r="G34" s="282"/>
      <c r="H34" s="281"/>
      <c r="I34" s="281"/>
      <c r="J34" s="282"/>
      <c r="K34" s="281"/>
      <c r="L34" s="281"/>
      <c r="M34" s="282"/>
    </row>
  </sheetData>
  <mergeCells count="5">
    <mergeCell ref="K2:M2"/>
    <mergeCell ref="B2:D2"/>
    <mergeCell ref="E2:G2"/>
    <mergeCell ref="H2:J2"/>
    <mergeCell ref="K3:M3"/>
  </mergeCells>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22ddbe26882bc6b994ab676ef42ade0b">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c004b0fae3091ed78f1e0078e6ab4360"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1593FD2-2609-48F2-8FD0-53C077DB0CE3}"/>
</file>

<file path=customXml/itemProps2.xml><?xml version="1.0" encoding="utf-8"?>
<ds:datastoreItem xmlns:ds="http://schemas.openxmlformats.org/officeDocument/2006/customXml" ds:itemID="{F06D4575-8A7C-4AE5-BE90-6664FEC6FBB2}"/>
</file>

<file path=customXml/itemProps3.xml><?xml version="1.0" encoding="utf-8"?>
<ds:datastoreItem xmlns:ds="http://schemas.openxmlformats.org/officeDocument/2006/customXml" ds:itemID="{2732A117-2FDB-45C9-A340-0D5F0AADD3F9}"/>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14</vt:i4>
      </vt:variant>
      <vt:variant>
        <vt:lpstr>Plages nommées</vt:lpstr>
      </vt:variant>
      <vt:variant>
        <vt:i4>6</vt:i4>
      </vt:variant>
    </vt:vector>
  </HeadingPairs>
  <TitlesOfParts>
    <vt:vector size="20" baseType="lpstr">
      <vt:lpstr>0.</vt:lpstr>
      <vt:lpstr>1.</vt:lpstr>
      <vt:lpstr>2.</vt:lpstr>
      <vt:lpstr>BNP PARIBAS</vt:lpstr>
      <vt:lpstr>BNPP by core businesses</vt:lpstr>
      <vt:lpstr>Reported CC</vt:lpstr>
      <vt:lpstr>3.</vt:lpstr>
      <vt:lpstr>4.</vt:lpstr>
      <vt:lpstr>5.</vt:lpstr>
      <vt:lpstr>6.</vt:lpstr>
      <vt:lpstr>7.</vt:lpstr>
      <vt:lpstr>8</vt:lpstr>
      <vt:lpstr>9</vt:lpstr>
      <vt:lpstr>10.</vt:lpstr>
      <vt:lpstr>'0.'!Zone_d_impression</vt:lpstr>
      <vt:lpstr>'1.'!Zone_d_impression</vt:lpstr>
      <vt:lpstr>'10.'!Zone_d_impression</vt:lpstr>
      <vt:lpstr>'2.'!Zone_d_impression</vt:lpstr>
      <vt:lpstr>'8'!Zone_d_impression</vt:lpstr>
      <vt:lpstr>'9'!Zone_d_impression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Anas HALLA</cp:lastModifiedBy>
  <cp:lastPrinted>2024-01-26T14:53:39Z</cp:lastPrinted>
  <dcterms:created xsi:type="dcterms:W3CDTF">1996-10-14T23:33:28Z</dcterms:created>
  <dcterms:modified xsi:type="dcterms:W3CDTF">2026-04-29T15:27:41Z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2026-04-29T15:27:39Z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3a980990-b323-41a6-8633-21d4c0afab40</vt:lpwstr>
  </property>
  <property fmtid="{D5CDD505-2E9C-101B-9397-08002B2CF9AE}" pid="9" name="MSIP_Label_48ed5431-0ab7-4c1b-98f4-d4e50f674d02_ContentBits">
    <vt:lpwstr>0</vt:lpwstr>
  </property>
  <property fmtid="{D5CDD505-2E9C-101B-9397-08002B2CF9AE}" pid="10" name="MSIP_Label_48ed5431-0ab7-4c1b-98f4-d4e50f674d02_Tag">
    <vt:lpwstr>10, 0, 1, 1</vt:lpwstr>
  </property>
  <property fmtid="{D5CDD505-2E9C-101B-9397-08002B2CF9AE}" pid="11" name="ContentTypeId">
    <vt:lpwstr>0x010100E557726D9578404781E74681241C3348</vt:lpwstr>
  </property>
</Properties>
</file>