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bnpparibas.sharepoint.com/sites/T_et_P_ESG/Documents partages/07. Comm &amp; Rapports/12. ESG data set/ESG data set/"/>
    </mc:Choice>
  </mc:AlternateContent>
  <xr:revisionPtr revIDLastSave="535" documentId="8_{46C1C942-08E5-4710-8D7D-A851AAE59A92}" xr6:coauthVersionLast="47" xr6:coauthVersionMax="47" xr10:uidLastSave="{A7976A4C-28BD-4497-809C-84A923E06796}"/>
  <bookViews>
    <workbookView xWindow="-120" yWindow="-120" windowWidth="29040" windowHeight="15720" activeTab="6" xr2:uid="{00000000-000D-0000-FFFF-FFFF00000000}"/>
  </bookViews>
  <sheets>
    <sheet name="1. Intro &amp; table of contents" sheetId="1" r:id="rId1"/>
    <sheet name="2. ESG ratings &amp; rankings" sheetId="9" r:id="rId2"/>
    <sheet name="3. CSR dashboard" sheetId="3" r:id="rId3"/>
    <sheet name="4. Environment" sheetId="4" r:id="rId4"/>
    <sheet name="5. Workforce" sheetId="8" r:id="rId5"/>
    <sheet name="6. Clients" sheetId="7" r:id="rId6"/>
    <sheet name="7. Governance"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1" i="1"/>
  <c r="A20" i="1"/>
  <c r="A16" i="1"/>
  <c r="A17" i="1"/>
  <c r="A18" i="1"/>
  <c r="A15" i="1"/>
</calcChain>
</file>

<file path=xl/sharedStrings.xml><?xml version="1.0" encoding="utf-8"?>
<sst xmlns="http://schemas.openxmlformats.org/spreadsheetml/2006/main" count="763" uniqueCount="414">
  <si>
    <t>BNP Paribas</t>
  </si>
  <si>
    <t>2025 ESG Data Set</t>
  </si>
  <si>
    <t>Published in March 2026</t>
  </si>
  <si>
    <t>TABLE OF CONTENTS</t>
  </si>
  <si>
    <t>Sheet n°</t>
  </si>
  <si>
    <t>2. EXTRA-FINANCIAL RATINGS</t>
  </si>
  <si>
    <t>Rating agency</t>
  </si>
  <si>
    <r>
      <t xml:space="preserve">Rating </t>
    </r>
    <r>
      <rPr>
        <i/>
        <sz val="11"/>
        <color theme="0"/>
        <rFont val="Aptos Narrow"/>
        <family val="2"/>
        <scheme val="minor"/>
      </rPr>
      <t xml:space="preserve">(December 2025) </t>
    </r>
  </si>
  <si>
    <t>Comments</t>
  </si>
  <si>
    <t>FTSE Russell*</t>
  </si>
  <si>
    <t>4.8/5</t>
  </si>
  <si>
    <t>Top 4% of the banking industry | Included in FTSE4Good Indexes</t>
  </si>
  <si>
    <t>S&amp;P Global*</t>
  </si>
  <si>
    <t>57/100</t>
  </si>
  <si>
    <t>MSCI</t>
  </si>
  <si>
    <t>Sustainalytics</t>
  </si>
  <si>
    <t>12.3</t>
  </si>
  <si>
    <t>ISS ESG</t>
  </si>
  <si>
    <t>C+</t>
  </si>
  <si>
    <t>CDP</t>
  </si>
  <si>
    <t>A –</t>
  </si>
  <si>
    <t>EcoVadis</t>
  </si>
  <si>
    <t>Top 7% of the rating universe</t>
  </si>
  <si>
    <t>*BNP Paribas' ratings by  FTSE Russell and S&amp;P Global are part of the criteria used to evaluate the Group's CSR performance, impacting the annual variable compensation of executive corporate officers.</t>
  </si>
  <si>
    <t>Indicator</t>
  </si>
  <si>
    <t>2025 Result</t>
  </si>
  <si>
    <r>
      <t>1. Amount of sustainable loans</t>
    </r>
    <r>
      <rPr>
        <i/>
        <sz val="11"/>
        <color theme="1"/>
        <rFont val="Aptos Narrow"/>
        <family val="2"/>
        <scheme val="minor"/>
      </rPr>
      <t xml:space="preserve"> (in billion euros)</t>
    </r>
  </si>
  <si>
    <r>
      <t xml:space="preserve">2. Amount of sustainable bonds </t>
    </r>
    <r>
      <rPr>
        <i/>
        <sz val="11"/>
        <color theme="1"/>
        <rFont val="Aptos Narrow"/>
        <family val="2"/>
        <scheme val="minor"/>
      </rPr>
      <t>(in billion euros)</t>
    </r>
  </si>
  <si>
    <r>
      <t xml:space="preserve">3. Amount of assets under management of open‑ended funds distributed in Europe articles 8 &amp; 9 according to SFDR </t>
    </r>
    <r>
      <rPr>
        <i/>
        <sz val="11"/>
        <color theme="1"/>
        <rFont val="Aptos Narrow"/>
        <family val="2"/>
        <scheme val="minor"/>
      </rPr>
      <t>(in billion euros)</t>
    </r>
  </si>
  <si>
    <r>
      <t xml:space="preserve">4. Share of women among the SMP population </t>
    </r>
    <r>
      <rPr>
        <i/>
        <sz val="11"/>
        <color theme="1"/>
        <rFont val="Aptos Narrow"/>
        <family val="2"/>
        <scheme val="minor"/>
      </rPr>
      <t>(Senior Manager Position)</t>
    </r>
  </si>
  <si>
    <t>5. Number of solidarity hours performed by employees over two rolling years (#1MillionHours2Help)</t>
  </si>
  <si>
    <t>6. Share of employees who completed at least four training courses during the year</t>
  </si>
  <si>
    <r>
      <t xml:space="preserve">8. Amount of support enabling our clients to transition to a low‑carbon economy </t>
    </r>
    <r>
      <rPr>
        <i/>
        <sz val="11"/>
        <color theme="1"/>
        <rFont val="Aptos Narrow"/>
        <family val="2"/>
        <scheme val="minor"/>
      </rPr>
      <t>(in billion euros)</t>
    </r>
  </si>
  <si>
    <r>
      <t xml:space="preserve">9. Amount of financing to companies contributing to protecting terrestrial and marine biodiversity </t>
    </r>
    <r>
      <rPr>
        <i/>
        <sz val="11"/>
        <color theme="1"/>
        <rFont val="Aptos Narrow"/>
        <family val="2"/>
        <scheme val="minor"/>
      </rPr>
      <t>(in billion euros)</t>
    </r>
  </si>
  <si>
    <t>6.0</t>
  </si>
  <si>
    <r>
      <t>10. Greenhouse gas emissions</t>
    </r>
    <r>
      <rPr>
        <i/>
        <sz val="11"/>
        <color theme="1"/>
        <rFont val="Aptos Narrow"/>
        <family val="2"/>
        <scheme val="minor"/>
      </rPr>
      <t xml:space="preserve"> (in tCO</t>
    </r>
    <r>
      <rPr>
        <i/>
        <vertAlign val="subscript"/>
        <sz val="11"/>
        <color theme="1"/>
        <rFont val="Aptos Narrow"/>
        <family val="2"/>
        <scheme val="minor"/>
      </rPr>
      <t>2</t>
    </r>
    <r>
      <rPr>
        <i/>
        <sz val="11"/>
        <color theme="1"/>
        <rFont val="Aptos Narrow"/>
        <family val="2"/>
        <scheme val="minor"/>
      </rPr>
      <t>e/FTE)</t>
    </r>
  </si>
  <si>
    <t>1.19</t>
  </si>
  <si>
    <t>* Source : Dealogic</t>
  </si>
  <si>
    <t>4. ENVIRONMENT</t>
  </si>
  <si>
    <t xml:space="preserve">Scope 1 GHG emissions </t>
  </si>
  <si>
    <r>
      <t xml:space="preserve">Scope 1 Gross GHG Emissions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 xml:space="preserve">e) </t>
    </r>
    <r>
      <rPr>
        <sz val="11"/>
        <color theme="1"/>
        <rFont val="Aptos Narrow"/>
        <family val="2"/>
        <scheme val="minor"/>
      </rPr>
      <t xml:space="preserve"> </t>
    </r>
  </si>
  <si>
    <t xml:space="preserve">Scope 2 GHG emissions </t>
  </si>
  <si>
    <r>
      <t xml:space="preserve">Gross Scope 2 Located-Based GHG Emissions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e)</t>
    </r>
    <r>
      <rPr>
        <sz val="11"/>
        <color theme="1"/>
        <rFont val="Aptos Narrow"/>
        <family val="2"/>
        <scheme val="minor"/>
      </rPr>
      <t xml:space="preserve">  </t>
    </r>
  </si>
  <si>
    <r>
      <t xml:space="preserve">Market-based Scope 2 Located-Based GHG Emissions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 xml:space="preserve">e) </t>
    </r>
  </si>
  <si>
    <t xml:space="preserve">Significant Scope 3 GHG Emissions </t>
  </si>
  <si>
    <r>
      <t xml:space="preserve">Total gross indirect GHG emissions (scope 3)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 xml:space="preserve">e) </t>
    </r>
  </si>
  <si>
    <t>Total GHG emissions</t>
  </si>
  <si>
    <r>
      <t xml:space="preserve">Total GHG emissions (located-based)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e)</t>
    </r>
  </si>
  <si>
    <r>
      <t xml:space="preserve">Total GHG emissions (market-based) </t>
    </r>
    <r>
      <rPr>
        <i/>
        <sz val="11"/>
        <color theme="1"/>
        <rFont val="Aptos Narrow"/>
        <family val="2"/>
        <scheme val="minor"/>
      </rPr>
      <t>(tCO</t>
    </r>
    <r>
      <rPr>
        <i/>
        <vertAlign val="subscript"/>
        <sz val="11"/>
        <color theme="1"/>
        <rFont val="Aptos Narrow"/>
        <family val="2"/>
        <scheme val="minor"/>
      </rPr>
      <t>2</t>
    </r>
    <r>
      <rPr>
        <i/>
        <sz val="11"/>
        <color theme="1"/>
        <rFont val="Aptos Narrow"/>
        <family val="2"/>
        <scheme val="minor"/>
      </rPr>
      <t>e)</t>
    </r>
  </si>
  <si>
    <t>Results at end-2025 for the portfolio alignement trajectory of 9 sectors</t>
  </si>
  <si>
    <t>Sector</t>
  </si>
  <si>
    <t>Metric</t>
  </si>
  <si>
    <t>Reference base
 [Year at 31/12 unless otherwise stated]</t>
  </si>
  <si>
    <t>N [Year at 31/12]</t>
  </si>
  <si>
    <t>Target [Year at 31/12]</t>
  </si>
  <si>
    <t>Oil &amp; gas</t>
  </si>
  <si>
    <t>Exploration-production. Credit exposure in EUR billions</t>
  </si>
  <si>
    <t>Oil: 5.0
Gas: 5.3
[Q3 2022]</t>
  </si>
  <si>
    <t xml:space="preserve">Oil: 1.0 
Gas: 1.8 
[2025] </t>
  </si>
  <si>
    <t xml:space="preserve">Oil: ≤ 1 (-80%) 
Gas: ≤ 3.7 (-30%) 
[2030] </t>
  </si>
  <si>
    <t xml:space="preserve">27.3 
[Q3 2022] </t>
  </si>
  <si>
    <t xml:space="preserve">5.3  
[2025] </t>
  </si>
  <si>
    <t xml:space="preserve"> ≤ 8.2 (-70%) 
[2030] </t>
  </si>
  <si>
    <t xml:space="preserve">Power generation </t>
  </si>
  <si>
    <t xml:space="preserve">208 
[2020] </t>
  </si>
  <si>
    <t xml:space="preserve">119-122*  
[2025] </t>
  </si>
  <si>
    <t>Share of renewable energy in the electricity mix calculated by capacity</t>
  </si>
  <si>
    <t xml:space="preserve">57% 
[2020] </t>
  </si>
  <si>
    <t xml:space="preserve">73% 
[2025] </t>
  </si>
  <si>
    <t xml:space="preserve">≥ 66% 
[2025] </t>
  </si>
  <si>
    <t>Share of coal in the electricity mix calculated by capacity</t>
  </si>
  <si>
    <t>10%
[2020]</t>
  </si>
  <si>
    <t xml:space="preserve">4% 
[2025] </t>
  </si>
  <si>
    <t xml:space="preserve">≤ 5% 
[2025] </t>
  </si>
  <si>
    <t>Automotive</t>
  </si>
  <si>
    <t>183
[2020]</t>
  </si>
  <si>
    <t>141-149*
[2025]</t>
  </si>
  <si>
    <t>Share of electrified vehicles</t>
  </si>
  <si>
    <t>4%
[2020]</t>
  </si>
  <si>
    <t xml:space="preserve">19% 
[2025] </t>
  </si>
  <si>
    <t xml:space="preserve">≥ 25% 
[2025] </t>
  </si>
  <si>
    <t>Steel</t>
  </si>
  <si>
    <t>1.6
[2022]</t>
  </si>
  <si>
    <t xml:space="preserve">1.4 
[2025] </t>
  </si>
  <si>
    <t xml:space="preserve">≤ 1.2 (-25%) 
[2030] </t>
  </si>
  <si>
    <t>Aluminium</t>
  </si>
  <si>
    <t>6.2
[2022]</t>
  </si>
  <si>
    <t xml:space="preserve">5.0 
[2025] </t>
  </si>
  <si>
    <t xml:space="preserve">≤ 5.6 (-10%) 
[2030] </t>
  </si>
  <si>
    <t xml:space="preserve">Cement </t>
  </si>
  <si>
    <t>0.67
[2021]</t>
  </si>
  <si>
    <t xml:space="preserve">0.62 
[2024] </t>
  </si>
  <si>
    <t xml:space="preserve">≤ 0.51 (-24%) 
[2030] </t>
  </si>
  <si>
    <t xml:space="preserve">Aviation </t>
  </si>
  <si>
    <t>956
[2022]</t>
  </si>
  <si>
    <t xml:space="preserve">894  
[2024] </t>
  </si>
  <si>
    <t xml:space="preserve">≤ 785 (-18%) 
[2030] </t>
  </si>
  <si>
    <t xml:space="preserve">Shipping </t>
  </si>
  <si>
    <t>8.3
[2022]</t>
  </si>
  <si>
    <t xml:space="preserve">8.2 
[2024] </t>
  </si>
  <si>
    <t xml:space="preserve">5.6 - 6.4 (-32 to -23%) 
[2030] </t>
  </si>
  <si>
    <t xml:space="preserve">Commercial Real Estate </t>
  </si>
  <si>
    <t>28.4
[2022]</t>
  </si>
  <si>
    <t xml:space="preserve">29.1 
[2024] </t>
  </si>
  <si>
    <t>16.7 - 19.5 (-41 to -31%) 
[2030]</t>
  </si>
  <si>
    <t xml:space="preserve">Residential Real Estate </t>
  </si>
  <si>
    <t xml:space="preserve">Group: 35.5 
France: 20.2 
Belgium: 59.7 
Italy: 34.4 
[2022] </t>
  </si>
  <si>
    <t xml:space="preserve">Group: 32.2 
France: 18.5 
Belgium: 53.6 
Italy: 28.9 
[2024] </t>
  </si>
  <si>
    <t>Indicators</t>
  </si>
  <si>
    <t>09/30/2025 Result</t>
  </si>
  <si>
    <t xml:space="preserve">Renewable energies (in billion euros) </t>
  </si>
  <si>
    <t xml:space="preserve">Nuclear (in billion euros) </t>
  </si>
  <si>
    <r>
      <t xml:space="preserve">Fossil fuels </t>
    </r>
    <r>
      <rPr>
        <i/>
        <sz val="11"/>
        <color theme="1"/>
        <rFont val="Aptos Narrow"/>
        <family val="2"/>
        <scheme val="minor"/>
      </rPr>
      <t>(% weight in BNP Paribas credit exposure for energy production)</t>
    </r>
  </si>
  <si>
    <t xml:space="preserve">Refining (in billion euros) </t>
  </si>
  <si>
    <t xml:space="preserve">Upstream gas (in billion euros) </t>
  </si>
  <si>
    <t xml:space="preserve">Upstream oil (in billion euros) </t>
  </si>
  <si>
    <t xml:space="preserve">Coal (in billion euros) </t>
  </si>
  <si>
    <t>Energy consumption and energy mix</t>
  </si>
  <si>
    <r>
      <t xml:space="preserve">Share of fossil sources in total energy consumption </t>
    </r>
    <r>
      <rPr>
        <b/>
        <i/>
        <sz val="11"/>
        <color theme="1"/>
        <rFont val="Aptos Narrow"/>
        <family val="2"/>
        <scheme val="minor"/>
      </rPr>
      <t xml:space="preserve">(in %) </t>
    </r>
  </si>
  <si>
    <r>
      <t xml:space="preserve">7. Consumption from nuclear sources </t>
    </r>
    <r>
      <rPr>
        <b/>
        <i/>
        <sz val="11"/>
        <color theme="1"/>
        <rFont val="Aptos Narrow"/>
        <family val="2"/>
        <scheme val="minor"/>
      </rPr>
      <t xml:space="preserve">(in MWh) </t>
    </r>
  </si>
  <si>
    <r>
      <t>Share of consumption from nuclear sources in total energy consumption</t>
    </r>
    <r>
      <rPr>
        <b/>
        <i/>
        <sz val="11"/>
        <color theme="1"/>
        <rFont val="Aptos Narrow"/>
        <family val="2"/>
        <scheme val="minor"/>
      </rPr>
      <t xml:space="preserve"> (in %) </t>
    </r>
  </si>
  <si>
    <r>
      <t xml:space="preserve">9. Consumption of electricity, heat, steam and cooling purchased or acquired from renewable sources </t>
    </r>
    <r>
      <rPr>
        <i/>
        <sz val="11"/>
        <color theme="1"/>
        <rFont val="Aptos Narrow"/>
        <family val="2"/>
        <scheme val="minor"/>
      </rPr>
      <t xml:space="preserve">(in MWh) </t>
    </r>
  </si>
  <si>
    <r>
      <t xml:space="preserve">10. Consumption of self‑generated non‑combustible renewable energy </t>
    </r>
    <r>
      <rPr>
        <i/>
        <sz val="11"/>
        <color theme="1"/>
        <rFont val="Aptos Narrow"/>
        <family val="2"/>
        <scheme val="minor"/>
      </rPr>
      <t xml:space="preserve">(in MWh)  </t>
    </r>
  </si>
  <si>
    <t>Share of renewable sources in total energy consumption (in %)</t>
  </si>
  <si>
    <r>
      <t xml:space="preserve">Other consumptions </t>
    </r>
    <r>
      <rPr>
        <i/>
        <sz val="12"/>
        <color theme="1"/>
        <rFont val="Aptos Narrow"/>
        <family val="2"/>
        <scheme val="minor"/>
      </rPr>
      <t>(on the operational scope)</t>
    </r>
  </si>
  <si>
    <t>Share of absorption projects</t>
  </si>
  <si>
    <t>Share of reduction projects</t>
  </si>
  <si>
    <t>in millions euros</t>
  </si>
  <si>
    <t>Total exposure to Taxonomy aligned activities (currency)</t>
  </si>
  <si>
    <t>KPI (%)</t>
  </si>
  <si>
    <t>% coverage (over total assets)</t>
  </si>
  <si>
    <t>Turnover-based</t>
  </si>
  <si>
    <t>CapEx-based</t>
  </si>
  <si>
    <t>Main KPI</t>
  </si>
  <si>
    <t>Green asset ratio (GAR) stock</t>
  </si>
  <si>
    <t>AXA IM Yes/No 2025</t>
  </si>
  <si>
    <t>Scope</t>
  </si>
  <si>
    <t>Unit</t>
  </si>
  <si>
    <t>Methodology</t>
  </si>
  <si>
    <t xml:space="preserve">Own Workforce </t>
  </si>
  <si>
    <t>Countries in which the Group operates</t>
  </si>
  <si>
    <t>Group</t>
  </si>
  <si>
    <t>Number</t>
  </si>
  <si>
    <t>Number of nationalities</t>
  </si>
  <si>
    <t>no</t>
  </si>
  <si>
    <t>In physicial headcounts</t>
  </si>
  <si>
    <t xml:space="preserve"> Group employees (excluding  employees from AXA IM activities)</t>
  </si>
  <si>
    <t xml:space="preserve">EMEA   </t>
  </si>
  <si>
    <t>EMEA</t>
  </si>
  <si>
    <t>ASIA-PACIFIC</t>
  </si>
  <si>
    <t>AMERICAS</t>
  </si>
  <si>
    <t xml:space="preserve">FRANCE   </t>
  </si>
  <si>
    <t>FRANCE</t>
  </si>
  <si>
    <t xml:space="preserve">Number of  employees - Women </t>
  </si>
  <si>
    <t xml:space="preserve">Number of  employees - Men </t>
  </si>
  <si>
    <t xml:space="preserve">Number of employees - Gender not reported </t>
  </si>
  <si>
    <t>Permanent employees (PTC)</t>
  </si>
  <si>
    <t>Temporary employees (FTC)</t>
  </si>
  <si>
    <t>Full-time employees</t>
  </si>
  <si>
    <t>Part-time employees</t>
  </si>
  <si>
    <t xml:space="preserve"> Group employees (including employees from AXA IM activities)</t>
  </si>
  <si>
    <t>yes</t>
  </si>
  <si>
    <t>184 542</t>
  </si>
  <si>
    <t xml:space="preserve">EUROPE </t>
  </si>
  <si>
    <t>EUROPE</t>
  </si>
  <si>
    <t>AFRICA</t>
  </si>
  <si>
    <t>MIDDLE EAST</t>
  </si>
  <si>
    <t>NORTH AMERICA</t>
  </si>
  <si>
    <t>SOUTH AMERICA</t>
  </si>
  <si>
    <t>In Full-Time Equivalent</t>
  </si>
  <si>
    <t>Employees - Women</t>
  </si>
  <si>
    <t>Employees - Men</t>
  </si>
  <si>
    <t xml:space="preserve">Employees - Gender not reported </t>
  </si>
  <si>
    <t>Non-employee workers of the Group</t>
  </si>
  <si>
    <t>Temporary workers</t>
  </si>
  <si>
    <t>Including non-employee workers France</t>
  </si>
  <si>
    <t>Number of interns</t>
  </si>
  <si>
    <t>Including interns France</t>
  </si>
  <si>
    <t>Number of work-study students</t>
  </si>
  <si>
    <t>Including work-study students France</t>
  </si>
  <si>
    <t xml:space="preserve">Group movements </t>
  </si>
  <si>
    <t>Total number of PTC leavers</t>
  </si>
  <si>
    <t>Including voluntary leavers</t>
  </si>
  <si>
    <t>Including retirements</t>
  </si>
  <si>
    <t>Including dismissals</t>
  </si>
  <si>
    <t>Turnover rate (heacount)</t>
  </si>
  <si>
    <t>%</t>
  </si>
  <si>
    <t>Turnover rate, calculated on employees with permanent contracts: (Number of departures in year N)/(Average number of employees in year N)</t>
  </si>
  <si>
    <t>Voluntary turnover rate (FTE)</t>
  </si>
  <si>
    <t>Voluntary turnover rate, calculated on employees with permanent contracts: (Number of resignations in year N + Number of mutually agreed departures in year N)/(Average number of employees in year N)</t>
  </si>
  <si>
    <t>Voluntary turnover rate including retirements (FTE)</t>
  </si>
  <si>
    <t xml:space="preserve">PTC recruitments </t>
  </si>
  <si>
    <t>Number of internal mobilities</t>
  </si>
  <si>
    <t>Age and seniority</t>
  </si>
  <si>
    <t>Age under 30 years</t>
  </si>
  <si>
    <t>25 953 </t>
  </si>
  <si>
    <t>Age between 30 and 49 years</t>
  </si>
  <si>
    <t xml:space="preserve">107 729 </t>
  </si>
  <si>
    <t>Age of 50 and over</t>
  </si>
  <si>
    <t>47 150</t>
  </si>
  <si>
    <t>Average age</t>
  </si>
  <si>
    <t>Average seniority</t>
  </si>
  <si>
    <t>Top management</t>
  </si>
  <si>
    <t>Board members</t>
  </si>
  <si>
    <t>Including Women</t>
  </si>
  <si>
    <t>% of Board - Women</t>
  </si>
  <si>
    <t>ExCo members</t>
  </si>
  <si>
    <t>% of Exco - Women</t>
  </si>
  <si>
    <t>G100 Members</t>
  </si>
  <si>
    <t>% of G100 - Women</t>
  </si>
  <si>
    <t>Number of LfC</t>
  </si>
  <si>
    <t>% of LfC - Women</t>
  </si>
  <si>
    <t>Number of SMP</t>
  </si>
  <si>
    <t>% of SMP - Women</t>
  </si>
  <si>
    <t>Number of nationalities within the G100</t>
  </si>
  <si>
    <t xml:space="preserve">Talent Population </t>
  </si>
  <si>
    <t>Number of Talents (Emerging, Advanced or Top)</t>
  </si>
  <si>
    <t>Share of women</t>
  </si>
  <si>
    <t>Managers</t>
  </si>
  <si>
    <t>% of women managers</t>
  </si>
  <si>
    <t>Health and safety</t>
  </si>
  <si>
    <t>Number of fatalities as a result of work-related injuries and work-related ill health</t>
  </si>
  <si>
    <t>Number of recordable work-related accidents</t>
  </si>
  <si>
    <t>Rate of recordable work-related accidents (frequency rate: number of accidents per 1 million total worked hours)</t>
  </si>
  <si>
    <t>Number of days lost due to work-related injuries and fatalities from work-related accidents, from work-related ill health &amp; fatalities from ill-health (severity rate: number of days lost per 1,000 total calendar hours)</t>
  </si>
  <si>
    <t>Absenteism rate</t>
  </si>
  <si>
    <t>Social dialogue</t>
  </si>
  <si>
    <t>% of the Group's employees covered by collective agreements</t>
  </si>
  <si>
    <t xml:space="preserve">Number of collective bargaining agreements </t>
  </si>
  <si>
    <t>412 </t>
  </si>
  <si>
    <t>% of employees working remotely in Europe</t>
  </si>
  <si>
    <t>More than 70 %</t>
  </si>
  <si>
    <t>Social protection</t>
  </si>
  <si>
    <t>% of the Group’s employees covered at least, within the framework of public programmes or benefits offered by the company, by social protection</t>
  </si>
  <si>
    <t>% of employees who can benefit from a minimum of 6 days of paid paternity leave</t>
  </si>
  <si>
    <t xml:space="preserve">% of employees who can benefit from a minimum of 6 days of child fostering leave  </t>
  </si>
  <si>
    <r>
      <t xml:space="preserve">%  of the Group's employees covered by </t>
    </r>
    <r>
      <rPr>
        <i/>
        <sz val="10"/>
        <rFont val="Aptos Narrow"/>
        <family val="2"/>
        <scheme val="minor"/>
      </rPr>
      <t>Employee Assistance Programs</t>
    </r>
  </si>
  <si>
    <t>Employees declared as having a disability</t>
  </si>
  <si>
    <t>Percentage of employees declared as having a disability - Total</t>
  </si>
  <si>
    <t>Men</t>
  </si>
  <si>
    <t>Women</t>
  </si>
  <si>
    <t>Number of employees declared as having a disability</t>
  </si>
  <si>
    <t>Training and skill development metrics</t>
  </si>
  <si>
    <t>Total number of training hours</t>
  </si>
  <si>
    <t>Number in hours</t>
  </si>
  <si>
    <t>Average number of training hours per employee</t>
  </si>
  <si>
    <t xml:space="preserve">Out of which average number of training hours per employee (excluding mandatory training) </t>
  </si>
  <si>
    <t>% of employees who participated in regular performance and career development reviews</t>
  </si>
  <si>
    <t>Number of employees who completed at least one training course from the Sustainability Academy</t>
  </si>
  <si>
    <t>Rounded number</t>
  </si>
  <si>
    <t>Family-related leaves</t>
  </si>
  <si>
    <t>% of employees entitled to take family-related leave</t>
  </si>
  <si>
    <t>% of employees who have taken such leave</t>
  </si>
  <si>
    <t>Remuneration metrics</t>
  </si>
  <si>
    <t>% of employees receiving an adequate wage</t>
  </si>
  <si>
    <t>Gender pay gap (total remuneration)</t>
  </si>
  <si>
    <t>Gender pay gap (fixed remuneration)</t>
  </si>
  <si>
    <t>Ratio of highest to median remuneration - France</t>
  </si>
  <si>
    <t>France</t>
  </si>
  <si>
    <t>Ratio of highest to median remuneration - BNP Paribas SA in France</t>
  </si>
  <si>
    <t xml:space="preserve">   BNP Paribas SA in France</t>
  </si>
  <si>
    <t>Ratio between the remuneration of the Chief Executive Officer and the median of the remuneration of BNP Paribas SA employees (in France and in branches outside France)</t>
  </si>
  <si>
    <t xml:space="preserve">   BNP Paribas SA (in France and in branches outside France) </t>
  </si>
  <si>
    <t>Incidents, complaints and severe human rights impacts</t>
  </si>
  <si>
    <t>Number of alerts processed relating to “Respect for Persons"</t>
  </si>
  <si>
    <t>Measurement of employee engagement</t>
  </si>
  <si>
    <t>Engagement score (Pulse surveys)</t>
  </si>
  <si>
    <r>
      <rPr>
        <i/>
        <sz val="10"/>
        <rFont val="Aptos Narrow"/>
        <family val="2"/>
        <scheme val="minor"/>
      </rPr>
      <t xml:space="preserve">Conduct &amp; Inclusion </t>
    </r>
    <r>
      <rPr>
        <sz val="10"/>
        <rFont val="Aptos Narrow"/>
        <family val="2"/>
        <scheme val="minor"/>
      </rPr>
      <t>survey : % of respondents stating that they "can be themselves at work without worrying about how they are accepted"</t>
    </r>
  </si>
  <si>
    <r>
      <rPr>
        <i/>
        <sz val="10"/>
        <rFont val="Aptos Narrow"/>
        <family val="2"/>
        <scheme val="minor"/>
      </rPr>
      <t>Conduct &amp; Inclusion</t>
    </r>
    <r>
      <rPr>
        <sz val="10"/>
        <rFont val="Aptos Narrow"/>
        <family val="2"/>
        <scheme val="minor"/>
      </rPr>
      <t xml:space="preserve"> survey : % of respondents deeming that their manager "treats everybody with dignity, fairness and respect" </t>
    </r>
  </si>
  <si>
    <t>Customer satisfaction</t>
  </si>
  <si>
    <t xml:space="preserve">NPS benchmark figures </t>
  </si>
  <si>
    <t>69% of the Group’s 13 banking entities serving individual customers had an NPS score at or above the average of their market in 2024</t>
  </si>
  <si>
    <t xml:space="preserve">Business conduct </t>
  </si>
  <si>
    <r>
      <t xml:space="preserve">Employees who completed ethics or conduct training during the year </t>
    </r>
    <r>
      <rPr>
        <i/>
        <sz val="11"/>
        <color theme="1"/>
        <rFont val="Aptos"/>
        <family val="2"/>
      </rPr>
      <t>(in %)</t>
    </r>
  </si>
  <si>
    <t>Number of complaints received through the whistleblowing channel</t>
  </si>
  <si>
    <t xml:space="preserve">Impact financing and investing </t>
  </si>
  <si>
    <t xml:space="preserve">Support impact enterprises (including Microfinance Institutions) : number of companies
</t>
  </si>
  <si>
    <t xml:space="preserve">Social inclusion </t>
  </si>
  <si>
    <t xml:space="preserve">Number of ESG evaluations of external suppliers carried out in a new relationship context </t>
  </si>
  <si>
    <t>Stakeholders</t>
  </si>
  <si>
    <t>Number of interactions during the year with advocacy NGOs</t>
  </si>
  <si>
    <t>Number of interactions during the year with investors on ESG topics</t>
  </si>
  <si>
    <t xml:space="preserve">Total amont of transactions in 2025 </t>
  </si>
  <si>
    <t>Suppliers</t>
  </si>
  <si>
    <t>Clients on Restriction lists</t>
  </si>
  <si>
    <t>Equator Principles projects</t>
  </si>
  <si>
    <t>3. CSR Dashboard</t>
  </si>
  <si>
    <t>Share of carbon credits certified by a third party</t>
  </si>
  <si>
    <t>26.2</t>
  </si>
  <si>
    <r>
      <t>7. Number of beneficiaries of products and services supporting financial inclusion</t>
    </r>
    <r>
      <rPr>
        <i/>
        <sz val="11"/>
        <color theme="1"/>
        <rFont val="Aptos Narrow"/>
        <family val="2"/>
        <scheme val="minor"/>
      </rPr>
      <t xml:space="preserve"> (in million)</t>
    </r>
  </si>
  <si>
    <t xml:space="preserve">6. Business trips </t>
  </si>
  <si>
    <t xml:space="preserve">15. Investments </t>
  </si>
  <si>
    <r>
      <t>Financed emissions of the sector (exploration production and refining) in MtCO</t>
    </r>
    <r>
      <rPr>
        <vertAlign val="subscript"/>
        <sz val="11"/>
        <color theme="1"/>
        <rFont val="Aptos Narrow"/>
        <family val="2"/>
        <scheme val="minor"/>
      </rPr>
      <t>2</t>
    </r>
    <r>
      <rPr>
        <sz val="11"/>
        <color theme="1"/>
        <rFont val="Aptos Narrow"/>
        <family val="2"/>
        <scheme val="minor"/>
      </rPr>
      <t>e</t>
    </r>
  </si>
  <si>
    <r>
      <t>gCO</t>
    </r>
    <r>
      <rPr>
        <vertAlign val="subscript"/>
        <sz val="11"/>
        <color theme="1"/>
        <rFont val="Aptos Narrow"/>
        <family val="2"/>
        <scheme val="minor"/>
      </rPr>
      <t>2</t>
    </r>
    <r>
      <rPr>
        <sz val="11"/>
        <color theme="1"/>
        <rFont val="Aptos Narrow"/>
        <family val="2"/>
        <scheme val="minor"/>
      </rPr>
      <t>/kWh</t>
    </r>
  </si>
  <si>
    <t xml:space="preserve">110-125 (-47 to - 40%) 
[2030] </t>
  </si>
  <si>
    <r>
      <t>gCO</t>
    </r>
    <r>
      <rPr>
        <vertAlign val="subscript"/>
        <sz val="11"/>
        <color theme="1"/>
        <rFont val="Aptos Narrow"/>
        <family val="2"/>
        <scheme val="minor"/>
      </rPr>
      <t>2</t>
    </r>
    <r>
      <rPr>
        <sz val="11"/>
        <color theme="1"/>
        <rFont val="Aptos Narrow"/>
        <family val="2"/>
        <scheme val="minor"/>
      </rPr>
      <t>/km WLTP</t>
    </r>
  </si>
  <si>
    <t xml:space="preserve">115-136 (- 37 to - 26%) 
[2030] </t>
  </si>
  <si>
    <r>
      <t>tCO</t>
    </r>
    <r>
      <rPr>
        <vertAlign val="subscript"/>
        <sz val="11"/>
        <color theme="1"/>
        <rFont val="Aptos Narrow"/>
        <family val="2"/>
        <scheme val="minor"/>
      </rPr>
      <t>2</t>
    </r>
    <r>
      <rPr>
        <sz val="11"/>
        <color theme="1"/>
        <rFont val="Aptos Narrow"/>
        <family val="2"/>
        <scheme val="minor"/>
      </rPr>
      <t>/t of crude steel</t>
    </r>
  </si>
  <si>
    <r>
      <t>tCO</t>
    </r>
    <r>
      <rPr>
        <vertAlign val="subscript"/>
        <sz val="11"/>
        <color theme="1"/>
        <rFont val="Aptos Narrow"/>
        <family val="2"/>
        <scheme val="minor"/>
      </rPr>
      <t>2</t>
    </r>
    <r>
      <rPr>
        <sz val="11"/>
        <color theme="1"/>
        <rFont val="Aptos Narrow"/>
        <family val="2"/>
        <scheme val="minor"/>
      </rPr>
      <t>e/t aluminium</t>
    </r>
  </si>
  <si>
    <r>
      <t>tCO</t>
    </r>
    <r>
      <rPr>
        <vertAlign val="subscript"/>
        <sz val="11"/>
        <color theme="1"/>
        <rFont val="Aptos Narrow"/>
        <family val="2"/>
        <scheme val="minor"/>
      </rPr>
      <t>2</t>
    </r>
    <r>
      <rPr>
        <sz val="11"/>
        <color theme="1"/>
        <rFont val="Aptos Narrow"/>
        <family val="2"/>
        <scheme val="minor"/>
      </rPr>
      <t>/t of cement product</t>
    </r>
  </si>
  <si>
    <r>
      <t>gCO</t>
    </r>
    <r>
      <rPr>
        <vertAlign val="subscript"/>
        <sz val="11"/>
        <color theme="1"/>
        <rFont val="Aptos Narrow"/>
        <family val="2"/>
        <scheme val="minor"/>
      </rPr>
      <t>2</t>
    </r>
    <r>
      <rPr>
        <sz val="11"/>
        <color theme="1"/>
        <rFont val="Aptos Narrow"/>
        <family val="2"/>
        <scheme val="minor"/>
      </rPr>
      <t>e/RTK</t>
    </r>
  </si>
  <si>
    <r>
      <t>kgCO</t>
    </r>
    <r>
      <rPr>
        <vertAlign val="subscript"/>
        <sz val="11"/>
        <color theme="1"/>
        <rFont val="Aptos Narrow"/>
        <family val="2"/>
        <scheme val="minor"/>
      </rPr>
      <t>2</t>
    </r>
    <r>
      <rPr>
        <sz val="11"/>
        <color theme="1"/>
        <rFont val="Aptos Narrow"/>
        <family val="2"/>
        <scheme val="minor"/>
      </rPr>
      <t>e/m</t>
    </r>
    <r>
      <rPr>
        <vertAlign val="superscript"/>
        <sz val="11"/>
        <color theme="1"/>
        <rFont val="Aptos Narrow"/>
        <family val="2"/>
        <scheme val="minor"/>
      </rPr>
      <t>2</t>
    </r>
  </si>
  <si>
    <r>
      <t>AER (Annual Efficiency Ratio) in gCO</t>
    </r>
    <r>
      <rPr>
        <vertAlign val="subscript"/>
        <sz val="11"/>
        <color theme="1"/>
        <rFont val="Aptos Narrow"/>
        <family val="2"/>
        <scheme val="minor"/>
      </rPr>
      <t>2</t>
    </r>
    <r>
      <rPr>
        <sz val="11"/>
        <color theme="1"/>
        <rFont val="Aptos Narrow"/>
        <family val="2"/>
        <scheme val="minor"/>
      </rPr>
      <t>e/</t>
    </r>
  </si>
  <si>
    <r>
      <t>*</t>
    </r>
    <r>
      <rPr>
        <i/>
        <sz val="10"/>
        <color theme="1"/>
        <rFont val="Aptos Narrow"/>
        <family val="2"/>
        <scheme val="minor"/>
      </rPr>
      <t>Updated data sources (read: previous data sources – new data sources)</t>
    </r>
  </si>
  <si>
    <r>
      <t xml:space="preserve">Low carbon </t>
    </r>
    <r>
      <rPr>
        <i/>
        <sz val="11"/>
        <color theme="1"/>
        <rFont val="Aptos Narrow"/>
        <family val="2"/>
        <scheme val="minor"/>
      </rPr>
      <t>(% weight in BNP Paribas credit exposure for energy production)</t>
    </r>
  </si>
  <si>
    <r>
      <rPr>
        <sz val="11"/>
        <color theme="1"/>
        <rFont val="Aptos Narrow"/>
        <family val="2"/>
        <scheme val="minor"/>
      </rPr>
      <t>Total low carbon</t>
    </r>
    <r>
      <rPr>
        <i/>
        <sz val="11"/>
        <color theme="1"/>
        <rFont val="Aptos Narrow"/>
        <family val="2"/>
        <scheme val="minor"/>
      </rPr>
      <t xml:space="preserve"> (in billion euros)</t>
    </r>
  </si>
  <si>
    <r>
      <t xml:space="preserve">Total Fossil fuels </t>
    </r>
    <r>
      <rPr>
        <i/>
        <sz val="11"/>
        <color theme="1"/>
        <rFont val="Aptos Narrow"/>
        <family val="2"/>
        <scheme val="minor"/>
      </rPr>
      <t xml:space="preserve">(in billions euros) </t>
    </r>
  </si>
  <si>
    <t xml:space="preserve">Weight of fossil fuels and low carbon energies in BNP Paribas's credit exposure to energy production </t>
  </si>
  <si>
    <t>Targets 2030</t>
  </si>
  <si>
    <r>
      <t xml:space="preserve">6. Total fossil energy consumption </t>
    </r>
    <r>
      <rPr>
        <b/>
        <i/>
        <sz val="11"/>
        <color theme="1"/>
        <rFont val="Aptos Narrow"/>
        <family val="2"/>
        <scheme val="minor"/>
      </rPr>
      <t>(in MWh)</t>
    </r>
  </si>
  <si>
    <r>
      <t>11. Total renewable energy consumption</t>
    </r>
    <r>
      <rPr>
        <b/>
        <i/>
        <sz val="11"/>
        <color theme="1"/>
        <rFont val="Aptos Narrow"/>
        <family val="2"/>
        <scheme val="minor"/>
      </rPr>
      <t xml:space="preserve"> (in MWh)</t>
    </r>
    <r>
      <rPr>
        <b/>
        <sz val="11"/>
        <color theme="1"/>
        <rFont val="Aptos Narrow"/>
        <family val="2"/>
        <scheme val="minor"/>
      </rPr>
      <t xml:space="preserve"> 
</t>
    </r>
  </si>
  <si>
    <r>
      <t xml:space="preserve">Total energy consumption </t>
    </r>
    <r>
      <rPr>
        <b/>
        <i/>
        <sz val="11"/>
        <rFont val="Aptos Narrow"/>
        <family val="2"/>
        <scheme val="minor"/>
      </rPr>
      <t xml:space="preserve">(in MWh) </t>
    </r>
    <r>
      <rPr>
        <b/>
        <sz val="11"/>
        <rFont val="Aptos Narrow"/>
        <family val="2"/>
        <scheme val="minor"/>
      </rPr>
      <t xml:space="preserve">
</t>
    </r>
  </si>
  <si>
    <r>
      <t>EU Taxonomy</t>
    </r>
    <r>
      <rPr>
        <b/>
        <sz val="12"/>
        <color rgb="FFFF0000"/>
        <rFont val="Aptos Narrow"/>
        <family val="2"/>
        <scheme val="minor"/>
      </rPr>
      <t xml:space="preserve"> </t>
    </r>
    <r>
      <rPr>
        <b/>
        <sz val="12"/>
        <color theme="1"/>
        <rFont val="Aptos Narrow"/>
        <family val="2"/>
        <scheme val="minor"/>
      </rPr>
      <t>(31/12/2025)</t>
    </r>
  </si>
  <si>
    <t>Number of transactions in Category A</t>
  </si>
  <si>
    <t>Number of transactions in Category B</t>
  </si>
  <si>
    <t>Number of transactions in Category C</t>
  </si>
  <si>
    <t>Number of companies on the activity restriction lists</t>
  </si>
  <si>
    <t>of which excluded companies</t>
  </si>
  <si>
    <t>of which monitored companies</t>
  </si>
  <si>
    <t>Part of annual variable compensation of the Executive Officers linked to the Group’s CSR performance (in %)</t>
  </si>
  <si>
    <r>
      <t xml:space="preserve">Energy consumption of buildings </t>
    </r>
    <r>
      <rPr>
        <i/>
        <sz val="11"/>
        <color theme="1"/>
        <rFont val="Aptos Narrow"/>
        <family val="2"/>
        <scheme val="minor"/>
      </rPr>
      <t>(in GWH)</t>
    </r>
  </si>
  <si>
    <r>
      <t xml:space="preserve">Amount of carbon credits purchased for 2024 emissions </t>
    </r>
    <r>
      <rPr>
        <i/>
        <sz val="12"/>
        <color rgb="FF000000"/>
        <rFont val="Aptos Narrow"/>
        <family val="2"/>
        <scheme val="minor"/>
      </rPr>
      <t>(on the operation scope)</t>
    </r>
  </si>
  <si>
    <r>
      <t xml:space="preserve">Total </t>
    </r>
    <r>
      <rPr>
        <i/>
        <sz val="11"/>
        <color theme="1"/>
        <rFont val="Aptos Narrow"/>
        <family val="2"/>
        <scheme val="minor"/>
      </rPr>
      <t>(in tCO</t>
    </r>
    <r>
      <rPr>
        <i/>
        <vertAlign val="subscript"/>
        <sz val="11"/>
        <color theme="1"/>
        <rFont val="Aptos Narrow"/>
        <family val="2"/>
        <scheme val="minor"/>
      </rPr>
      <t>2</t>
    </r>
    <r>
      <rPr>
        <i/>
        <sz val="11"/>
        <color theme="1"/>
        <rFont val="Aptos Narrow"/>
        <family val="2"/>
        <scheme val="minor"/>
      </rPr>
      <t>e)</t>
    </r>
  </si>
  <si>
    <r>
      <t xml:space="preserve">Share of carbon credits that can be considered as corresponding adjustements under article 6 of the Paris Agreement </t>
    </r>
    <r>
      <rPr>
        <i/>
        <sz val="11"/>
        <color theme="1"/>
        <rFont val="Aptos Narrow"/>
        <family val="2"/>
        <scheme val="minor"/>
      </rPr>
      <t>(in %)</t>
    </r>
  </si>
  <si>
    <r>
      <t>Number of surveys conducted during the year among individual customers in the four Domestic Markets : France, Belgium, Italy and Luxembourg</t>
    </r>
    <r>
      <rPr>
        <i/>
        <sz val="11"/>
        <color theme="1"/>
        <rFont val="Aptos Narrow"/>
        <family val="2"/>
        <scheme val="minor"/>
      </rPr>
      <t xml:space="preserve"> (in million) </t>
    </r>
  </si>
  <si>
    <r>
      <t xml:space="preserve">Number of Nickel accounts opened since its creation </t>
    </r>
    <r>
      <rPr>
        <i/>
        <sz val="11"/>
        <color theme="1"/>
        <rFont val="Aptos Narrow"/>
        <family val="2"/>
        <scheme val="minor"/>
      </rPr>
      <t>(in million)</t>
    </r>
  </si>
  <si>
    <r>
      <t xml:space="preserve">Direct support for microfinance </t>
    </r>
    <r>
      <rPr>
        <i/>
        <sz val="11"/>
        <color theme="1"/>
        <rFont val="Aptos Narrow"/>
        <family val="2"/>
        <scheme val="minor"/>
      </rPr>
      <t>(in million euros)</t>
    </r>
    <r>
      <rPr>
        <sz val="11"/>
        <color theme="1"/>
        <rFont val="Aptos Narrow"/>
        <family val="2"/>
        <scheme val="minor"/>
      </rPr>
      <t xml:space="preserve">
</t>
    </r>
    <r>
      <rPr>
        <i/>
        <sz val="11"/>
        <color theme="1"/>
        <rFont val="Aptos Narrow"/>
        <family val="2"/>
        <scheme val="minor"/>
      </rPr>
      <t>(allocated to 21 microfinance institutions in 13 countries)</t>
    </r>
  </si>
  <si>
    <t>Top 4% of banks for the environmental dimension</t>
  </si>
  <si>
    <t>1st decile of the banking and capital market industry</t>
  </si>
  <si>
    <t>Above the average grade of financial institutions</t>
  </si>
  <si>
    <t>Leader in environment among financial institutions</t>
  </si>
  <si>
    <t xml:space="preserve">Low Risk, top 6% of the diversified banks subindustry | Included in the STOXX Global ESG Leaders index </t>
  </si>
  <si>
    <r>
      <t xml:space="preserve">Support impact enterprises (including Microfinance Institutions) : financing </t>
    </r>
    <r>
      <rPr>
        <i/>
        <sz val="11"/>
        <rFont val="Aptos Narrow"/>
        <family val="2"/>
        <scheme val="minor"/>
      </rPr>
      <t>(in million euros)</t>
    </r>
    <r>
      <rPr>
        <sz val="11"/>
        <rFont val="Aptos Narrow"/>
        <family val="2"/>
        <scheme val="minor"/>
      </rPr>
      <t xml:space="preserve">
</t>
    </r>
  </si>
  <si>
    <t>As of 31 december 2025</t>
  </si>
  <si>
    <t>Number of companies supported by the Act for Impact initiative in France</t>
  </si>
  <si>
    <r>
      <t>Act For Impact  financing in France</t>
    </r>
    <r>
      <rPr>
        <i/>
        <sz val="11"/>
        <rFont val="Aptos Narrow"/>
        <family val="2"/>
        <scheme val="minor"/>
      </rPr>
      <t xml:space="preserve"> (credit exposure, in million euros)</t>
    </r>
  </si>
  <si>
    <t xml:space="preserve">Summary of the Group's greenhouse gas emissions by scope </t>
  </si>
  <si>
    <r>
      <t xml:space="preserve">Share of recycled waste </t>
    </r>
    <r>
      <rPr>
        <i/>
        <sz val="11"/>
        <color theme="1"/>
        <rFont val="Aptos Narrow"/>
        <family val="2"/>
        <scheme val="minor"/>
      </rPr>
      <t xml:space="preserve">(in %) </t>
    </r>
  </si>
  <si>
    <r>
      <t xml:space="preserve">Share of sustainable paper </t>
    </r>
    <r>
      <rPr>
        <i/>
        <sz val="11"/>
        <color theme="1"/>
        <rFont val="Aptos Narrow"/>
        <family val="2"/>
        <scheme val="minor"/>
      </rPr>
      <t>(in %)</t>
    </r>
  </si>
  <si>
    <t xml:space="preserve">Against loss of income due to all events such as illness, unemployment, work relatedaccidents/disability, parental leave, retirement” </t>
  </si>
  <si>
    <r>
      <t xml:space="preserve">BNP Paribas ESG Data Set brings together key extra-financial 2025 data, as disclosed in the Group’s </t>
    </r>
    <r>
      <rPr>
        <u/>
        <sz val="11"/>
        <rFont val="Aptos Narrow"/>
        <family val="2"/>
        <scheme val="minor"/>
      </rPr>
      <t>2025 Universal Registration Document</t>
    </r>
    <r>
      <rPr>
        <sz val="11"/>
        <rFont val="Aptos Narrow"/>
        <family val="2"/>
        <scheme val="minor"/>
      </rPr>
      <t>, especially in its Sustainability Statements and Vigilance plan.</t>
    </r>
  </si>
  <si>
    <t>20.7</t>
  </si>
  <si>
    <t>1.6</t>
  </si>
  <si>
    <t>Why an ESG Data Set?</t>
  </si>
  <si>
    <t xml:space="preserve">Board of directors </t>
  </si>
  <si>
    <t>Number of independent Directors</t>
  </si>
  <si>
    <t>Number of women Directors</t>
  </si>
  <si>
    <t>Percentage of Directors with CSR experience</t>
  </si>
  <si>
    <t xml:space="preserve">Number of Directors with CSR experience </t>
  </si>
  <si>
    <r>
      <rPr>
        <i/>
        <vertAlign val="superscript"/>
        <sz val="9"/>
        <color rgb="FF000000"/>
        <rFont val="Aptos Narrow"/>
        <family val="2"/>
        <scheme val="minor"/>
      </rPr>
      <t>(2)</t>
    </r>
    <r>
      <rPr>
        <i/>
        <sz val="9"/>
        <color rgb="FF000000"/>
        <rFont val="Aptos Narrow"/>
        <family val="2"/>
        <scheme val="minor"/>
      </rPr>
      <t xml:space="preserve">	Excluding the three directors representing employees or employee shareholders (in accordance with the provisions of the French Commercial Code)</t>
    </r>
  </si>
  <si>
    <r>
      <rPr>
        <i/>
        <vertAlign val="superscript"/>
        <sz val="9"/>
        <color rgb="FF000000"/>
        <rFont val="Aptos Narrow"/>
        <family val="2"/>
        <scheme val="minor"/>
      </rPr>
      <t>(3)</t>
    </r>
    <r>
      <rPr>
        <i/>
        <sz val="9"/>
        <color rgb="FF000000"/>
        <rFont val="Aptos Narrow"/>
        <family val="2"/>
        <scheme val="minor"/>
      </rPr>
      <t xml:space="preserve"> Including all directors</t>
    </r>
  </si>
  <si>
    <t>6. CLIENTS</t>
  </si>
  <si>
    <t>7. GOVERNANCE</t>
  </si>
  <si>
    <r>
      <rPr>
        <i/>
        <vertAlign val="superscript"/>
        <sz val="10"/>
        <rFont val="Aptos Narrow"/>
        <family val="2"/>
        <scheme val="minor"/>
      </rPr>
      <t>(2)</t>
    </r>
    <r>
      <rPr>
        <i/>
        <sz val="10"/>
        <rFont val="Aptos Narrow"/>
        <family val="2"/>
        <scheme val="minor"/>
      </rPr>
      <t>The situation of financial vulnerability is assessed on the basis of criteria defined by the regulations (articles L.312‑1‑3 and R.312‑4‑3 of the French Monetary and Financial Code) based on events of which BNP Paribas is aware</t>
    </r>
  </si>
  <si>
    <r>
      <rPr>
        <i/>
        <vertAlign val="superscript"/>
        <sz val="10"/>
        <rFont val="Aptos Narrow"/>
        <family val="2"/>
        <scheme val="minor"/>
      </rPr>
      <t>(1)</t>
    </r>
    <r>
      <rPr>
        <i/>
        <sz val="10"/>
        <rFont val="Aptos Narrow"/>
        <family val="2"/>
        <scheme val="minor"/>
      </rPr>
      <t xml:space="preserve"> “Forfait de Compte”offer aimed at contributing to the improvement of the financial situation of clients identified as financially vulnerable with adapted banking services and a cap on a set of costs</t>
    </r>
  </si>
  <si>
    <r>
      <t xml:space="preserve">Part of the amount allocated to key employees under the Group’s loyalty plan </t>
    </r>
    <r>
      <rPr>
        <i/>
        <sz val="11"/>
        <color theme="1"/>
        <rFont val="Aptos Narrow"/>
        <family val="2"/>
        <scheme val="minor"/>
      </rPr>
      <t>(in %) In 2025, more than 9,000 of the Group’s key employees benefited from an allocation under this plan</t>
    </r>
  </si>
  <si>
    <r>
      <t>Percentage of independent Directors</t>
    </r>
    <r>
      <rPr>
        <vertAlign val="superscript"/>
        <sz val="11"/>
        <color theme="1"/>
        <rFont val="Aptos Narrow"/>
        <family val="2"/>
        <scheme val="minor"/>
      </rPr>
      <t>(1)</t>
    </r>
  </si>
  <si>
    <r>
      <t xml:space="preserve">Percentage of women Directors </t>
    </r>
    <r>
      <rPr>
        <vertAlign val="superscript"/>
        <sz val="11"/>
        <color theme="1"/>
        <rFont val="Aptos Narrow"/>
        <family val="2"/>
        <scheme val="minor"/>
      </rPr>
      <t>(2)</t>
    </r>
  </si>
  <si>
    <r>
      <t xml:space="preserve">Percentage of women Directors </t>
    </r>
    <r>
      <rPr>
        <vertAlign val="superscript"/>
        <sz val="11"/>
        <color theme="1"/>
        <rFont val="Aptos Narrow"/>
        <family val="2"/>
        <scheme val="minor"/>
      </rPr>
      <t>(3)</t>
    </r>
  </si>
  <si>
    <t>1.353.529</t>
  </si>
  <si>
    <t>5.5</t>
  </si>
  <si>
    <t>35.6</t>
  </si>
  <si>
    <t>2.6</t>
  </si>
  <si>
    <t>38.3</t>
  </si>
  <si>
    <t>5.1</t>
  </si>
  <si>
    <t>1.9</t>
  </si>
  <si>
    <t>1.2</t>
  </si>
  <si>
    <t>0.3</t>
  </si>
  <si>
    <t>8.6</t>
  </si>
  <si>
    <t>32.7%</t>
  </si>
  <si>
    <t>18.8%</t>
  </si>
  <si>
    <t>48.5%</t>
  </si>
  <si>
    <t>92.5%</t>
  </si>
  <si>
    <t>43.1%</t>
  </si>
  <si>
    <t>23.417</t>
  </si>
  <si>
    <t>27.487</t>
  </si>
  <si>
    <t>6.92%</t>
  </si>
  <si>
    <t>8.12%</t>
  </si>
  <si>
    <t>13.45%</t>
  </si>
  <si>
    <t>42.4</t>
  </si>
  <si>
    <t>1.01</t>
  </si>
  <si>
    <t>3.5%</t>
  </si>
  <si>
    <t>3.4%</t>
  </si>
  <si>
    <t>2.3%</t>
  </si>
  <si>
    <t>4.4%</t>
  </si>
  <si>
    <t>4.806.434 h</t>
  </si>
  <si>
    <t>26.7</t>
  </si>
  <si>
    <t>25.2</t>
  </si>
  <si>
    <t>28.1</t>
  </si>
  <si>
    <t>21.7</t>
  </si>
  <si>
    <t>20.4</t>
  </si>
  <si>
    <t>23.0</t>
  </si>
  <si>
    <t>7.2</t>
  </si>
  <si>
    <t>98.8%</t>
  </si>
  <si>
    <t>21.2%</t>
  </si>
  <si>
    <t>4.94</t>
  </si>
  <si>
    <t>421.7</t>
  </si>
  <si>
    <r>
      <t>Number of microfinance active beneficiaries (from the partner MFIs) indirectly supported by BNP Paribas</t>
    </r>
    <r>
      <rPr>
        <i/>
        <sz val="11"/>
        <color theme="1"/>
        <rFont val="Aptos Narrow"/>
        <family val="2"/>
        <scheme val="minor"/>
      </rPr>
      <t xml:space="preserve"> (in thousands of people) - (at the end of September 2025)</t>
    </r>
  </si>
  <si>
    <t xml:space="preserve">Variable compensation related to sustainability criteria </t>
  </si>
  <si>
    <r>
      <rPr>
        <sz val="11"/>
        <color rgb="FF000000"/>
        <rFont val="Aptos Narrow"/>
        <family val="2"/>
      </rPr>
      <t xml:space="preserve">15% out of which :
- </t>
    </r>
    <r>
      <rPr>
        <b/>
        <sz val="11"/>
        <color rgb="FF000000"/>
        <rFont val="Aptos Narrow"/>
        <family val="2"/>
      </rPr>
      <t>5%</t>
    </r>
    <r>
      <rPr>
        <sz val="11"/>
        <color rgb="FF000000"/>
        <rFont val="Aptos Narrow"/>
        <family val="2"/>
      </rPr>
      <t xml:space="preserve"> </t>
    </r>
    <r>
      <rPr>
        <u/>
        <sz val="11"/>
        <color rgb="FF000000"/>
        <rFont val="Aptos Narrow"/>
        <family val="2"/>
      </rPr>
      <t>by the Board</t>
    </r>
    <r>
      <rPr>
        <sz val="11"/>
        <color rgb="FF000000"/>
        <rFont val="Aptos Narrow"/>
        <family val="2"/>
      </rPr>
      <t xml:space="preserve">: Annual assessment of achievements and key employees of the Group
</t>
    </r>
    <r>
      <rPr>
        <b/>
        <sz val="11"/>
        <color rgb="FF000000"/>
        <rFont val="Aptos Narrow"/>
        <family val="2"/>
      </rPr>
      <t xml:space="preserve">- 5% </t>
    </r>
    <r>
      <rPr>
        <u/>
        <sz val="11"/>
        <color rgb="FF000000"/>
        <rFont val="Aptos Narrow"/>
        <family val="2"/>
      </rPr>
      <t>by the market</t>
    </r>
    <r>
      <rPr>
        <sz val="11"/>
        <color rgb="FF000000"/>
        <rFont val="Aptos Narrow"/>
        <family val="2"/>
      </rPr>
      <t xml:space="preserve">: BNP Paribas positioned in the top quartile of the banking sector in the extra-financial ratings of FTSE and S&amp;P Global
</t>
    </r>
    <r>
      <rPr>
        <b/>
        <sz val="11"/>
        <color rgb="FF000000"/>
        <rFont val="Aptos Narrow"/>
        <family val="2"/>
      </rPr>
      <t>- 5%</t>
    </r>
    <r>
      <rPr>
        <sz val="11"/>
        <color rgb="FF000000"/>
        <rFont val="Aptos Narrow"/>
        <family val="2"/>
      </rPr>
      <t xml:space="preserve"> </t>
    </r>
    <r>
      <rPr>
        <u/>
        <sz val="11"/>
        <color rgb="FF000000"/>
        <rFont val="Aptos Narrow"/>
        <family val="2"/>
      </rPr>
      <t>alignment with key staff</t>
    </r>
    <r>
      <rPr>
        <sz val="11"/>
        <color rgb="FF000000"/>
        <rFont val="Aptos Narrow"/>
        <family val="2"/>
      </rPr>
      <t xml:space="preserve">: Achievement of the CSR objectives (CSR Dashboard) set the for Group’s key employees in the retention plan that expired during the year  </t>
    </r>
  </si>
  <si>
    <t>2025 Sustainable finance data*</t>
  </si>
  <si>
    <r>
      <rPr>
        <sz val="11"/>
        <color rgb="FF000000"/>
        <rFont val="Aptos Narrow"/>
        <family val="2"/>
      </rPr>
      <t xml:space="preserve">#1 globally in sustainable bonds and loans for the 3rd consecutive year </t>
    </r>
    <r>
      <rPr>
        <i/>
        <sz val="11"/>
        <color rgb="FF000000"/>
        <rFont val="Aptos Narrow"/>
        <family val="2"/>
      </rPr>
      <t>(in billion USD)</t>
    </r>
  </si>
  <si>
    <r>
      <rPr>
        <sz val="11"/>
        <color rgb="FF000000"/>
        <rFont val="Aptos Narrow"/>
        <family val="2"/>
      </rPr>
      <t xml:space="preserve">#1 global bookrunner for sustainability-linked loans (SLL) in volume </t>
    </r>
    <r>
      <rPr>
        <i/>
        <sz val="11"/>
        <color rgb="FF000000"/>
        <rFont val="Aptos Narrow"/>
        <family val="2"/>
      </rPr>
      <t>(in billion USD)</t>
    </r>
  </si>
  <si>
    <r>
      <rPr>
        <sz val="11"/>
        <color rgb="FF000000"/>
        <rFont val="Aptos Narrow"/>
        <family val="2"/>
      </rPr>
      <t xml:space="preserve">#1 global bookrunner for sustainability-linked bonds (SLB) in volume </t>
    </r>
    <r>
      <rPr>
        <i/>
        <sz val="11"/>
        <color rgb="FF000000"/>
        <rFont val="Aptos Narrow"/>
        <family val="2"/>
      </rPr>
      <t>(in billion USD)</t>
    </r>
  </si>
  <si>
    <r>
      <rPr>
        <sz val="11"/>
        <color rgb="FF000000"/>
        <rFont val="Aptos Narrow"/>
        <family val="2"/>
      </rPr>
      <t>#1 global bookrunner for green bonds in volume</t>
    </r>
    <r>
      <rPr>
        <i/>
        <sz val="11"/>
        <color rgb="FF000000"/>
        <rFont val="Aptos Narrow"/>
        <family val="2"/>
      </rPr>
      <t xml:space="preserve"> (in billion USD)</t>
    </r>
  </si>
  <si>
    <t>More than 520</t>
  </si>
  <si>
    <r>
      <rPr>
        <sz val="11"/>
        <color rgb="FF000000"/>
        <rFont val="Aptos Narrow"/>
        <family val="2"/>
        <scheme val="minor"/>
      </rPr>
      <t>Beneficiaries of the specific “Forfait de Compte”</t>
    </r>
    <r>
      <rPr>
        <vertAlign val="superscript"/>
        <sz val="11"/>
        <color rgb="FF000000"/>
        <rFont val="Aptos Narrow"/>
        <family val="2"/>
        <scheme val="minor"/>
      </rPr>
      <t>(1)</t>
    </r>
    <r>
      <rPr>
        <sz val="11"/>
        <color rgb="FF000000"/>
        <rFont val="Aptos Narrow"/>
        <family val="2"/>
        <scheme val="minor"/>
      </rPr>
      <t xml:space="preserve"> offer out of the total number of customers identified as financially vulnerable</t>
    </r>
    <r>
      <rPr>
        <vertAlign val="superscript"/>
        <sz val="11"/>
        <color rgb="FF000000"/>
        <rFont val="Aptos Narrow"/>
        <family val="2"/>
        <scheme val="minor"/>
      </rPr>
      <t>(2)</t>
    </r>
    <r>
      <rPr>
        <sz val="11"/>
        <color rgb="FF000000"/>
        <rFont val="Aptos Narrow"/>
        <family val="2"/>
        <scheme val="minor"/>
      </rPr>
      <t xml:space="preserve"> </t>
    </r>
    <r>
      <rPr>
        <i/>
        <sz val="11"/>
        <color rgb="FF000000"/>
        <rFont val="Aptos Narrow"/>
        <family val="2"/>
        <scheme val="minor"/>
      </rPr>
      <t>(in %)</t>
    </r>
  </si>
  <si>
    <t>5. WORKFORCE</t>
  </si>
  <si>
    <r>
      <rPr>
        <i/>
        <vertAlign val="superscript"/>
        <sz val="9"/>
        <color theme="1"/>
        <rFont val="Aptos Narrow"/>
        <family val="2"/>
        <scheme val="minor"/>
      </rPr>
      <t xml:space="preserve">(1) </t>
    </r>
    <r>
      <rPr>
        <i/>
        <sz val="9"/>
        <color theme="1"/>
        <rFont val="Aptos Narrow"/>
        <family val="2"/>
        <scheme val="minor"/>
      </rPr>
      <t>Based on the independence criteria contained in the Afep MEDEF Corporate Governance Code and the Board’s assessment</t>
    </r>
  </si>
  <si>
    <r>
      <t xml:space="preserve">Water consumed </t>
    </r>
    <r>
      <rPr>
        <i/>
        <sz val="11"/>
        <color theme="1"/>
        <rFont val="Aptos Narrow"/>
        <family val="2"/>
        <scheme val="minor"/>
      </rPr>
      <t>(in m</t>
    </r>
    <r>
      <rPr>
        <i/>
        <vertAlign val="superscript"/>
        <sz val="11"/>
        <color theme="1"/>
        <rFont val="Aptos Narrow"/>
        <family val="2"/>
        <scheme val="minor"/>
      </rPr>
      <t>3</t>
    </r>
    <r>
      <rPr>
        <i/>
        <sz val="11"/>
        <color theme="1"/>
        <rFont val="Aptos Narrow"/>
        <family val="2"/>
        <scheme val="minor"/>
      </rPr>
      <t>)</t>
    </r>
  </si>
  <si>
    <r>
      <t xml:space="preserve">Waste generation </t>
    </r>
    <r>
      <rPr>
        <i/>
        <sz val="11"/>
        <color theme="1"/>
        <rFont val="Aptos Narrow"/>
        <family val="2"/>
        <scheme val="minor"/>
      </rPr>
      <t>(in tons)</t>
    </r>
  </si>
  <si>
    <r>
      <t xml:space="preserve">Paper consumption </t>
    </r>
    <r>
      <rPr>
        <i/>
        <sz val="11"/>
        <rFont val="Aptos Narrow"/>
        <family val="2"/>
        <scheme val="minor"/>
      </rPr>
      <t>(in tons)</t>
    </r>
  </si>
  <si>
    <r>
      <t xml:space="preserve">Business trips by plane, train or car </t>
    </r>
    <r>
      <rPr>
        <i/>
        <sz val="11"/>
        <color theme="1"/>
        <rFont val="Aptos Narrow"/>
        <family val="2"/>
        <scheme val="minor"/>
      </rPr>
      <t>(in million of kilometre)</t>
    </r>
  </si>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</sst>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57"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20"/>
      <color theme="1"/>
      <name val="Aptos Narrow"/>
      <family val="2"/>
      <scheme val="minor"/>
    </font>
    <font>
      <b/>
      <sz val="12"/>
      <color theme="1"/>
      <name val="Aptos Narrow"/>
      <family val="2"/>
      <scheme val="minor"/>
    </font>
    <font>
      <b/>
      <sz val="14"/>
      <color theme="1"/>
      <name val="Aptos Narrow"/>
      <family val="2"/>
      <scheme val="minor"/>
    </font>
    <font>
      <i/>
      <sz val="11"/>
      <color theme="1"/>
      <name val="Aptos Narrow"/>
      <family val="2"/>
      <scheme val="minor"/>
    </font>
    <font>
      <b/>
      <sz val="18"/>
      <color theme="1"/>
      <name val="Aptos Narrow"/>
      <family val="2"/>
      <scheme val="minor"/>
    </font>
    <font>
      <sz val="12"/>
      <color theme="1"/>
      <name val="Aptos"/>
      <family val="2"/>
    </font>
    <font>
      <b/>
      <sz val="12"/>
      <color rgb="FFFF0000"/>
      <name val="Aptos Narrow"/>
      <family val="2"/>
      <scheme val="minor"/>
    </font>
    <font>
      <sz val="11"/>
      <color rgb="FFFF0000"/>
      <name val="Aptos Narrow"/>
      <family val="2"/>
    </font>
    <font>
      <b/>
      <sz val="12"/>
      <color theme="0"/>
      <name val="Aptos Narrow"/>
      <family val="2"/>
      <scheme val="minor"/>
    </font>
    <font>
      <u/>
      <sz val="11"/>
      <color theme="10"/>
      <name val="Aptos Narrow"/>
      <family val="2"/>
      <scheme val="minor"/>
    </font>
    <font>
      <b/>
      <sz val="11"/>
      <color theme="0"/>
      <name val="Aptos Narrow"/>
      <family val="2"/>
      <scheme val="minor"/>
    </font>
    <font>
      <b/>
      <sz val="11"/>
      <color theme="0"/>
      <name val="Aptos Narrow"/>
      <family val="2"/>
    </font>
    <font>
      <b/>
      <sz val="11"/>
      <name val="Aptos Narrow"/>
      <family val="2"/>
      <scheme val="minor"/>
    </font>
    <font>
      <sz val="11"/>
      <color theme="1"/>
      <name val="Aptos"/>
      <family val="2"/>
    </font>
    <font>
      <i/>
      <sz val="11"/>
      <color theme="1"/>
      <name val="Aptos"/>
      <family val="2"/>
    </font>
    <font>
      <i/>
      <vertAlign val="subscript"/>
      <sz val="11"/>
      <color theme="1"/>
      <name val="Aptos Narrow"/>
      <family val="2"/>
      <scheme val="minor"/>
    </font>
    <font>
      <sz val="11"/>
      <name val="Aptos Narrow"/>
      <family val="2"/>
      <scheme val="minor"/>
    </font>
    <font>
      <i/>
      <sz val="12"/>
      <color theme="1"/>
      <name val="Aptos Narrow"/>
      <family val="2"/>
      <scheme val="minor"/>
    </font>
    <font>
      <i/>
      <sz val="10"/>
      <color theme="1"/>
      <name val="Aptos Narrow"/>
      <family val="2"/>
      <scheme val="minor"/>
    </font>
    <font>
      <b/>
      <i/>
      <sz val="11"/>
      <color theme="1"/>
      <name val="Aptos Narrow"/>
      <family val="2"/>
      <scheme val="minor"/>
    </font>
    <font>
      <i/>
      <sz val="11"/>
      <color theme="0"/>
      <name val="Aptos Narrow"/>
      <family val="2"/>
      <scheme val="minor"/>
    </font>
    <font>
      <i/>
      <sz val="10"/>
      <name val="Aptos Narrow"/>
      <family val="2"/>
      <scheme val="minor"/>
    </font>
    <font>
      <sz val="11"/>
      <color theme="1"/>
      <name val="Aptos Narrow"/>
      <family val="2"/>
      <scheme val="minor"/>
    </font>
    <font>
      <sz val="8"/>
      <color theme="1"/>
      <name val="Aptos Narrow"/>
      <family val="2"/>
      <scheme val="minor"/>
    </font>
    <font>
      <sz val="8"/>
      <color rgb="FFFF0000"/>
      <name val="Aptos Narrow"/>
      <family val="2"/>
      <scheme val="minor"/>
    </font>
    <font>
      <b/>
      <sz val="8"/>
      <color theme="1"/>
      <name val="Aptos"/>
      <family val="2"/>
    </font>
    <font>
      <b/>
      <sz val="10"/>
      <color theme="1"/>
      <name val="Aptos"/>
      <family val="2"/>
    </font>
    <font>
      <b/>
      <i/>
      <sz val="10"/>
      <color theme="1"/>
      <name val="Aptos"/>
      <family val="2"/>
    </font>
    <font>
      <sz val="8"/>
      <color theme="1"/>
      <name val="Aptos"/>
      <family val="2"/>
    </font>
    <font>
      <b/>
      <sz val="12"/>
      <name val="Aptos Narrow"/>
      <family val="2"/>
      <scheme val="minor"/>
    </font>
    <font>
      <sz val="10"/>
      <name val="Aptos Narrow"/>
      <family val="2"/>
      <scheme val="minor"/>
    </font>
    <font>
      <b/>
      <sz val="10"/>
      <name val="Aptos Narrow"/>
      <family val="2"/>
      <scheme val="minor"/>
    </font>
    <font>
      <b/>
      <i/>
      <sz val="11"/>
      <name val="Aptos Narrow"/>
      <family val="2"/>
      <scheme val="minor"/>
    </font>
    <font>
      <b/>
      <sz val="12"/>
      <color rgb="FF000000"/>
      <name val="Aptos Narrow"/>
      <family val="2"/>
    </font>
    <font>
      <vertAlign val="subscript"/>
      <sz val="11"/>
      <color theme="1"/>
      <name val="Aptos Narrow"/>
      <family val="2"/>
      <scheme val="minor"/>
    </font>
    <font>
      <vertAlign val="superscript"/>
      <sz val="11"/>
      <color theme="1"/>
      <name val="Aptos Narrow"/>
      <family val="2"/>
      <scheme val="minor"/>
    </font>
    <font>
      <i/>
      <vertAlign val="superscript"/>
      <sz val="11"/>
      <color theme="1"/>
      <name val="Aptos Narrow"/>
      <family val="2"/>
      <scheme val="minor"/>
    </font>
    <font>
      <b/>
      <sz val="12"/>
      <color rgb="FF000000"/>
      <name val="Aptos Narrow"/>
      <family val="2"/>
      <scheme val="minor"/>
    </font>
    <font>
      <i/>
      <sz val="12"/>
      <color rgb="FF000000"/>
      <name val="Aptos Narrow"/>
      <family val="2"/>
      <scheme val="minor"/>
    </font>
    <font>
      <sz val="11"/>
      <color rgb="FF000000"/>
      <name val="Aptos Narrow"/>
      <family val="2"/>
      <scheme val="minor"/>
    </font>
    <font>
      <sz val="12"/>
      <color theme="1"/>
      <name val="Aptos Narrow"/>
      <family val="2"/>
      <scheme val="minor"/>
    </font>
    <font>
      <i/>
      <sz val="11"/>
      <name val="Aptos Narrow"/>
      <family val="2"/>
      <scheme val="minor"/>
    </font>
    <font>
      <u/>
      <sz val="11"/>
      <name val="Aptos Narrow"/>
      <family val="2"/>
      <scheme val="minor"/>
    </font>
    <font>
      <i/>
      <sz val="9"/>
      <color theme="1"/>
      <name val="Aptos Narrow"/>
      <family val="2"/>
      <scheme val="minor"/>
    </font>
    <font>
      <i/>
      <vertAlign val="superscript"/>
      <sz val="9"/>
      <color theme="1"/>
      <name val="Aptos Narrow"/>
      <family val="2"/>
      <scheme val="minor"/>
    </font>
    <font>
      <i/>
      <vertAlign val="superscript"/>
      <sz val="9"/>
      <color rgb="FF000000"/>
      <name val="Aptos Narrow"/>
      <family val="2"/>
      <scheme val="minor"/>
    </font>
    <font>
      <i/>
      <sz val="9"/>
      <color rgb="FF000000"/>
      <name val="Aptos Narrow"/>
      <family val="2"/>
      <scheme val="minor"/>
    </font>
    <font>
      <i/>
      <vertAlign val="superscript"/>
      <sz val="10"/>
      <name val="Aptos Narrow"/>
      <family val="2"/>
      <scheme val="minor"/>
    </font>
    <font>
      <sz val="11"/>
      <color rgb="FF000000"/>
      <name val="Aptos Narrow"/>
      <family val="2"/>
    </font>
    <font>
      <b/>
      <sz val="11"/>
      <color rgb="FF000000"/>
      <name val="Aptos Narrow"/>
      <family val="2"/>
    </font>
    <font>
      <u/>
      <sz val="11"/>
      <color rgb="FF000000"/>
      <name val="Aptos Narrow"/>
      <family val="2"/>
    </font>
    <font>
      <i/>
      <sz val="11"/>
      <color rgb="FF000000"/>
      <name val="Aptos Narrow"/>
      <family val="2"/>
    </font>
    <font>
      <vertAlign val="superscript"/>
      <sz val="11"/>
      <color rgb="FF000000"/>
      <name val="Aptos Narrow"/>
      <family val="2"/>
      <scheme val="minor"/>
    </font>
    <font>
      <i/>
      <sz val="11"/>
      <color rgb="FF00000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88ACAA"/>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12" fillId="0" borderId="0" applyNumberFormat="0" applyFill="0" applyBorder="0" applyAlignment="0" applyProtection="0"/>
    <xf numFmtId="9" fontId="25" fillId="0" borderId="0" applyFont="0" applyFill="0" applyBorder="0" applyAlignment="0" applyProtection="0"/>
    <xf numFmtId="164" fontId="25" fillId="0" borderId="0" applyFont="0" applyFill="0" applyBorder="0" applyAlignment="0" applyProtection="0"/>
  </cellStyleXfs>
  <cellXfs count="164">
    <xf numFmtId="0" fontId="0" fillId="0" borderId="0" xfId="0"/>
    <xf numFmtId="0" fontId="2" fillId="0" borderId="0" xfId="0" applyFont="1"/>
    <xf numFmtId="0" fontId="0" fillId="0" borderId="0" xfId="0" applyAlignment="1">
      <alignment wrapText="1"/>
    </xf>
    <xf numFmtId="0" fontId="0" fillId="0" borderId="0" xfId="0" applyAlignment="1">
      <alignment horizontal="left"/>
    </xf>
    <xf numFmtId="0" fontId="3" fillId="0" borderId="0" xfId="0" applyFont="1"/>
    <xf numFmtId="0" fontId="4" fillId="0" borderId="0" xfId="0" applyFont="1"/>
    <xf numFmtId="0" fontId="5" fillId="0" borderId="0" xfId="0" applyFont="1"/>
    <xf numFmtId="0" fontId="7" fillId="0" borderId="0" xfId="0" applyFont="1"/>
    <xf numFmtId="0" fontId="4" fillId="0" borderId="0" xfId="0" applyFont="1" applyAlignment="1">
      <alignment horizontal="left"/>
    </xf>
    <xf numFmtId="0" fontId="8" fillId="0" borderId="0" xfId="0" applyFont="1" applyAlignment="1">
      <alignment vertical="center"/>
    </xf>
    <xf numFmtId="0" fontId="1" fillId="0" borderId="0" xfId="0" applyFont="1"/>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15" fillId="0" borderId="0" xfId="0" applyFont="1"/>
    <xf numFmtId="0" fontId="15" fillId="0" borderId="0" xfId="1" applyFont="1"/>
    <xf numFmtId="0" fontId="16" fillId="0" borderId="0" xfId="0" applyFont="1" applyAlignment="1">
      <alignment vertical="top" wrapText="1"/>
    </xf>
    <xf numFmtId="3" fontId="8" fillId="0" borderId="0" xfId="0" applyNumberFormat="1" applyFont="1" applyAlignment="1">
      <alignment vertical="center"/>
    </xf>
    <xf numFmtId="0" fontId="0" fillId="0" borderId="0" xfId="0" applyAlignment="1">
      <alignment horizontal="right"/>
    </xf>
    <xf numFmtId="0" fontId="0" fillId="0" borderId="0" xfId="0" applyAlignment="1">
      <alignment horizontal="left" vertical="top" wrapText="1"/>
    </xf>
    <xf numFmtId="3" fontId="0" fillId="0" borderId="0" xfId="0" applyNumberFormat="1" applyAlignment="1">
      <alignment vertical="top"/>
    </xf>
    <xf numFmtId="0" fontId="19" fillId="0" borderId="0" xfId="0" applyFont="1"/>
    <xf numFmtId="0" fontId="10" fillId="0" borderId="0" xfId="0" applyFont="1" applyAlignment="1">
      <alignment vertical="top"/>
    </xf>
    <xf numFmtId="0" fontId="5" fillId="0" borderId="0" xfId="0" applyFont="1" applyAlignment="1">
      <alignment vertical="top"/>
    </xf>
    <xf numFmtId="0" fontId="11" fillId="0" borderId="0" xfId="0" applyFont="1" applyAlignment="1">
      <alignment vertical="top"/>
    </xf>
    <xf numFmtId="3" fontId="16" fillId="0" borderId="0" xfId="0" applyNumberFormat="1" applyFont="1" applyAlignment="1">
      <alignment vertical="top"/>
    </xf>
    <xf numFmtId="0" fontId="0" fillId="0" borderId="0" xfId="0" applyAlignment="1">
      <alignment horizontal="left" wrapText="1"/>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0" borderId="0" xfId="0" applyFont="1" applyAlignment="1">
      <alignment horizontal="right"/>
    </xf>
    <xf numFmtId="0" fontId="30" fillId="0" borderId="0" xfId="0" applyFont="1" applyAlignment="1">
      <alignment horizontal="right"/>
    </xf>
    <xf numFmtId="165" fontId="28" fillId="0" borderId="0" xfId="2" applyNumberFormat="1" applyFont="1" applyFill="1" applyBorder="1" applyAlignment="1">
      <alignment horizontal="left"/>
    </xf>
    <xf numFmtId="165" fontId="29" fillId="0" borderId="0" xfId="2" applyNumberFormat="1" applyFont="1" applyFill="1" applyBorder="1" applyAlignment="1">
      <alignment horizontal="right"/>
    </xf>
    <xf numFmtId="165" fontId="30" fillId="0" borderId="0" xfId="2" applyNumberFormat="1" applyFont="1" applyFill="1" applyBorder="1" applyAlignment="1">
      <alignment horizontal="right"/>
    </xf>
    <xf numFmtId="0" fontId="31" fillId="0" borderId="0" xfId="0" applyFont="1" applyAlignment="1">
      <alignment horizontal="left"/>
    </xf>
    <xf numFmtId="0" fontId="16" fillId="0" borderId="0" xfId="0" applyFont="1"/>
    <xf numFmtId="0" fontId="6" fillId="0" borderId="0" xfId="0" applyFont="1" applyAlignment="1">
      <alignment horizontal="right" vertical="top"/>
    </xf>
    <xf numFmtId="0" fontId="6" fillId="0" borderId="0" xfId="0" applyFont="1" applyAlignment="1">
      <alignment vertical="top"/>
    </xf>
    <xf numFmtId="0" fontId="36" fillId="0" borderId="0" xfId="0" applyFont="1"/>
    <xf numFmtId="0" fontId="0" fillId="0" borderId="0" xfId="0" applyAlignment="1">
      <alignment vertical="center" wrapText="1"/>
    </xf>
    <xf numFmtId="0" fontId="43" fillId="0" borderId="0" xfId="0" applyFont="1" applyAlignment="1">
      <alignment vertical="center" wrapText="1"/>
    </xf>
    <xf numFmtId="0" fontId="0" fillId="0" borderId="0" xfId="0" applyAlignment="1">
      <alignment horizontal="left" vertical="center" wrapText="1"/>
    </xf>
    <xf numFmtId="0" fontId="24" fillId="0" borderId="0" xfId="0" applyFont="1" applyAlignment="1">
      <alignment vertical="top"/>
    </xf>
    <xf numFmtId="0" fontId="13" fillId="3" borderId="1" xfId="0" applyFont="1" applyFill="1" applyBorder="1" applyAlignment="1">
      <alignment vertical="center" wrapText="1"/>
    </xf>
    <xf numFmtId="0" fontId="13" fillId="3" borderId="1" xfId="0" applyFont="1" applyFill="1" applyBorder="1" applyAlignment="1">
      <alignment horizontal="right" vertical="center" wrapText="1"/>
    </xf>
    <xf numFmtId="9" fontId="0" fillId="0" borderId="1" xfId="0" applyNumberFormat="1" applyBorder="1"/>
    <xf numFmtId="0" fontId="0" fillId="0" borderId="1" xfId="0" applyBorder="1"/>
    <xf numFmtId="0" fontId="0" fillId="0" borderId="1" xfId="0" applyBorder="1" applyAlignment="1">
      <alignment vertical="top"/>
    </xf>
    <xf numFmtId="0" fontId="0" fillId="0" borderId="1" xfId="0" applyBorder="1" applyAlignment="1">
      <alignment horizontal="right"/>
    </xf>
    <xf numFmtId="0" fontId="0" fillId="0" borderId="1" xfId="0" applyBorder="1" applyAlignment="1">
      <alignment vertical="top" wrapText="1"/>
    </xf>
    <xf numFmtId="0" fontId="11" fillId="3" borderId="1" xfId="0" applyFont="1" applyFill="1" applyBorder="1" applyAlignment="1">
      <alignment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11" fillId="3" borderId="1" xfId="0" applyFont="1" applyFill="1" applyBorder="1" applyAlignment="1">
      <alignment horizontal="right" vertical="center" wrapText="1"/>
    </xf>
    <xf numFmtId="0" fontId="0" fillId="0" borderId="1" xfId="0" applyBorder="1" applyAlignment="1">
      <alignment horizontal="right" vertical="top"/>
    </xf>
    <xf numFmtId="9" fontId="0" fillId="0" borderId="1" xfId="0" applyNumberFormat="1" applyBorder="1" applyAlignment="1">
      <alignment vertical="top"/>
    </xf>
    <xf numFmtId="3" fontId="0" fillId="0" borderId="1" xfId="0" applyNumberFormat="1" applyBorder="1" applyAlignment="1">
      <alignment horizontal="right" vertical="top"/>
    </xf>
    <xf numFmtId="0" fontId="11" fillId="3" borderId="1" xfId="0" applyFont="1" applyFill="1" applyBorder="1" applyAlignment="1">
      <alignment horizontal="center" vertical="center" wrapText="1"/>
    </xf>
    <xf numFmtId="3" fontId="0" fillId="0" borderId="1" xfId="0" applyNumberFormat="1" applyBorder="1" applyAlignment="1">
      <alignment vertical="top"/>
    </xf>
    <xf numFmtId="0" fontId="0" fillId="0" borderId="1" xfId="0" applyBorder="1" applyAlignment="1">
      <alignment horizontal="left" vertical="top"/>
    </xf>
    <xf numFmtId="0" fontId="0" fillId="0" borderId="1" xfId="0" applyBorder="1" applyAlignment="1">
      <alignment horizontal="right" vertical="top" wrapText="1"/>
    </xf>
    <xf numFmtId="9" fontId="0" fillId="0" borderId="1" xfId="0" applyNumberFormat="1" applyBorder="1" applyAlignment="1">
      <alignment horizontal="right" vertical="top" wrapText="1"/>
    </xf>
    <xf numFmtId="0" fontId="11" fillId="3" borderId="1" xfId="0" applyFont="1" applyFill="1" applyBorder="1" applyAlignment="1">
      <alignment horizontal="right" wrapText="1"/>
    </xf>
    <xf numFmtId="3" fontId="0" fillId="0" borderId="1" xfId="0" applyNumberFormat="1" applyBorder="1" applyAlignment="1">
      <alignment horizontal="right"/>
    </xf>
    <xf numFmtId="0" fontId="19" fillId="0" borderId="1" xfId="0" applyFont="1" applyBorder="1" applyAlignment="1">
      <alignment vertical="top"/>
    </xf>
    <xf numFmtId="165" fontId="0" fillId="0" borderId="1" xfId="2" applyNumberFormat="1" applyFont="1" applyBorder="1" applyAlignment="1">
      <alignment horizontal="right"/>
    </xf>
    <xf numFmtId="0" fontId="14" fillId="3" borderId="1" xfId="0" applyFont="1" applyFill="1" applyBorder="1" applyAlignment="1">
      <alignment horizontal="right" vertical="top" wrapText="1"/>
    </xf>
    <xf numFmtId="0" fontId="14" fillId="3" borderId="1" xfId="0" applyFont="1" applyFill="1" applyBorder="1" applyAlignment="1">
      <alignment horizontal="center" wrapText="1"/>
    </xf>
    <xf numFmtId="0" fontId="11"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32" fillId="0" borderId="1" xfId="0" applyFont="1" applyBorder="1" applyAlignment="1">
      <alignment horizontal="left" vertical="center"/>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3" fillId="0" borderId="1" xfId="0" applyFont="1" applyBorder="1" applyAlignment="1">
      <alignment vertical="center" wrapText="1"/>
    </xf>
    <xf numFmtId="0" fontId="33" fillId="0" borderId="1" xfId="0" applyFont="1" applyBorder="1" applyAlignment="1">
      <alignment horizontal="left" vertical="center"/>
    </xf>
    <xf numFmtId="3" fontId="33" fillId="0" borderId="1" xfId="3" applyNumberFormat="1" applyFont="1" applyFill="1" applyBorder="1" applyAlignment="1">
      <alignment horizontal="center" vertical="center"/>
    </xf>
    <xf numFmtId="3" fontId="19" fillId="0" borderId="1" xfId="0" applyNumberFormat="1" applyFont="1" applyBorder="1"/>
    <xf numFmtId="0" fontId="15" fillId="0" borderId="1" xfId="0" applyFont="1" applyBorder="1" applyAlignment="1">
      <alignment vertical="center" wrapText="1"/>
    </xf>
    <xf numFmtId="0" fontId="24" fillId="0" borderId="1" xfId="0" applyFont="1" applyBorder="1" applyAlignment="1">
      <alignment horizontal="left" vertical="center" wrapText="1" indent="2"/>
    </xf>
    <xf numFmtId="3" fontId="33" fillId="0" borderId="1" xfId="0" applyNumberFormat="1" applyFont="1" applyBorder="1" applyAlignment="1">
      <alignment horizontal="right"/>
    </xf>
    <xf numFmtId="0" fontId="33" fillId="0" borderId="1" xfId="0" applyFont="1" applyBorder="1" applyAlignment="1">
      <alignment horizontal="center" vertical="center" wrapText="1"/>
    </xf>
    <xf numFmtId="0" fontId="24" fillId="0" borderId="1" xfId="0" applyFont="1" applyBorder="1" applyAlignment="1">
      <alignment horizontal="left" vertical="center" wrapText="1" indent="1"/>
    </xf>
    <xf numFmtId="0" fontId="32" fillId="0" borderId="1" xfId="0" applyFont="1" applyBorder="1" applyAlignment="1">
      <alignment horizontal="left" vertical="center" wrapText="1"/>
    </xf>
    <xf numFmtId="3" fontId="33" fillId="0" borderId="1" xfId="0" applyNumberFormat="1" applyFont="1" applyBorder="1" applyAlignment="1">
      <alignment vertical="top" wrapText="1"/>
    </xf>
    <xf numFmtId="9" fontId="33" fillId="0" borderId="1" xfId="2" applyFont="1" applyFill="1" applyBorder="1" applyAlignment="1">
      <alignment horizontal="right"/>
    </xf>
    <xf numFmtId="9" fontId="19" fillId="0" borderId="1" xfId="2" applyFont="1" applyFill="1" applyBorder="1" applyAlignment="1">
      <alignment horizontal="right"/>
    </xf>
    <xf numFmtId="3" fontId="33" fillId="0" borderId="1" xfId="2" applyNumberFormat="1" applyFont="1" applyFill="1" applyBorder="1" applyAlignment="1">
      <alignment horizontal="right"/>
    </xf>
    <xf numFmtId="3" fontId="19" fillId="0" borderId="1" xfId="0" applyNumberFormat="1" applyFont="1" applyBorder="1" applyAlignment="1">
      <alignment horizontal="right"/>
    </xf>
    <xf numFmtId="0" fontId="33" fillId="0" borderId="1" xfId="0" applyFont="1" applyBorder="1" applyAlignment="1">
      <alignment vertical="top" wrapText="1"/>
    </xf>
    <xf numFmtId="166" fontId="19" fillId="0" borderId="1" xfId="0" applyNumberFormat="1" applyFont="1" applyBorder="1"/>
    <xf numFmtId="166" fontId="33" fillId="0" borderId="1" xfId="0" applyNumberFormat="1" applyFont="1" applyBorder="1" applyAlignment="1">
      <alignment horizontal="right"/>
    </xf>
    <xf numFmtId="9" fontId="33" fillId="0" borderId="1" xfId="2" quotePrefix="1" applyFont="1" applyFill="1" applyBorder="1" applyAlignment="1">
      <alignment horizontal="right"/>
    </xf>
    <xf numFmtId="3" fontId="33" fillId="0" borderId="1" xfId="0" quotePrefix="1" applyNumberFormat="1" applyFont="1" applyBorder="1" applyAlignment="1">
      <alignment horizontal="right"/>
    </xf>
    <xf numFmtId="3" fontId="19" fillId="0" borderId="1" xfId="0" quotePrefix="1" applyNumberFormat="1" applyFont="1" applyBorder="1" applyAlignment="1">
      <alignment horizontal="right"/>
    </xf>
    <xf numFmtId="0" fontId="19" fillId="0" borderId="1" xfId="0" applyFont="1" applyBorder="1"/>
    <xf numFmtId="0" fontId="33" fillId="0" borderId="1" xfId="0" applyFont="1" applyBorder="1" applyAlignment="1">
      <alignment horizontal="left" vertical="center" wrapText="1"/>
    </xf>
    <xf numFmtId="9" fontId="19" fillId="0" borderId="1" xfId="2" applyFont="1" applyFill="1" applyBorder="1"/>
    <xf numFmtId="0" fontId="13" fillId="3" borderId="1" xfId="0" applyFont="1" applyFill="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vertical="top"/>
    </xf>
    <xf numFmtId="0" fontId="19" fillId="0" borderId="1" xfId="0" applyFont="1" applyBorder="1" applyAlignment="1">
      <alignment vertical="top" wrapText="1"/>
    </xf>
    <xf numFmtId="3" fontId="19" fillId="0" borderId="1" xfId="0" applyNumberFormat="1" applyFont="1" applyBorder="1" applyAlignment="1">
      <alignment horizontal="right" vertical="top"/>
    </xf>
    <xf numFmtId="0" fontId="19" fillId="0" borderId="1" xfId="0" applyFont="1" applyBorder="1" applyAlignment="1">
      <alignment horizontal="right" vertical="top"/>
    </xf>
    <xf numFmtId="0" fontId="0" fillId="0" borderId="1" xfId="0" applyBorder="1" applyAlignment="1">
      <alignment vertical="center" wrapText="1"/>
    </xf>
    <xf numFmtId="9" fontId="0" fillId="0" borderId="1" xfId="0" applyNumberFormat="1" applyBorder="1" applyAlignment="1">
      <alignment horizontal="right"/>
    </xf>
    <xf numFmtId="3" fontId="0" fillId="0" borderId="1" xfId="0" applyNumberFormat="1" applyBorder="1"/>
    <xf numFmtId="0" fontId="0" fillId="0" borderId="1" xfId="0" applyBorder="1" applyAlignment="1">
      <alignment horizontal="left" vertical="center" wrapText="1"/>
    </xf>
    <xf numFmtId="0" fontId="0" fillId="0" borderId="1" xfId="0" applyBorder="1" applyAlignment="1">
      <alignment horizontal="right" vertical="center" wrapText="1"/>
    </xf>
    <xf numFmtId="9" fontId="2" fillId="0" borderId="1" xfId="0" applyNumberFormat="1" applyFont="1" applyBorder="1" applyAlignment="1">
      <alignment horizontal="right"/>
    </xf>
    <xf numFmtId="10" fontId="0" fillId="0" borderId="1" xfId="0" applyNumberFormat="1" applyBorder="1" applyAlignment="1">
      <alignment horizontal="right" vertical="top"/>
    </xf>
    <xf numFmtId="3" fontId="15" fillId="0" borderId="1" xfId="0" applyNumberFormat="1" applyFont="1" applyBorder="1" applyAlignment="1">
      <alignment horizontal="right" vertical="top" wrapText="1"/>
    </xf>
    <xf numFmtId="10" fontId="0" fillId="0" borderId="1" xfId="0" applyNumberFormat="1" applyBorder="1" applyAlignment="1">
      <alignment horizontal="right" vertical="top" wrapText="1"/>
    </xf>
    <xf numFmtId="0" fontId="32" fillId="0" borderId="1" xfId="0" applyFont="1" applyBorder="1" applyAlignment="1">
      <alignment horizontal="right" vertical="center" wrapText="1"/>
    </xf>
    <xf numFmtId="0" fontId="34" fillId="0" borderId="1" xfId="0" applyFont="1" applyBorder="1" applyAlignment="1">
      <alignment horizontal="right" vertical="center"/>
    </xf>
    <xf numFmtId="165" fontId="33" fillId="0" borderId="1" xfId="0" applyNumberFormat="1" applyFont="1" applyBorder="1" applyAlignment="1">
      <alignment horizontal="right"/>
    </xf>
    <xf numFmtId="4" fontId="33" fillId="0" borderId="1" xfId="0" applyNumberFormat="1" applyFont="1" applyBorder="1" applyAlignment="1">
      <alignment horizontal="right"/>
    </xf>
    <xf numFmtId="165" fontId="33" fillId="0" borderId="1" xfId="2" applyNumberFormat="1" applyFont="1" applyFill="1" applyBorder="1" applyAlignment="1">
      <alignment horizontal="right"/>
    </xf>
    <xf numFmtId="0" fontId="34" fillId="0" borderId="1" xfId="0" applyFont="1" applyBorder="1" applyAlignment="1">
      <alignment horizontal="right" vertical="center" wrapText="1"/>
    </xf>
    <xf numFmtId="0" fontId="33" fillId="0" borderId="1" xfId="0" applyFont="1" applyBorder="1" applyAlignment="1">
      <alignment horizontal="right"/>
    </xf>
    <xf numFmtId="10" fontId="16" fillId="0" borderId="1" xfId="0" applyNumberFormat="1" applyFont="1" applyBorder="1" applyAlignment="1">
      <alignment horizontal="right" vertical="top"/>
    </xf>
    <xf numFmtId="3" fontId="0" fillId="0" borderId="1" xfId="0" applyNumberFormat="1" applyBorder="1" applyAlignment="1">
      <alignment horizontal="right" vertical="top" wrapText="1"/>
    </xf>
    <xf numFmtId="9" fontId="51" fillId="0" borderId="1" xfId="0" applyNumberFormat="1" applyFont="1" applyBorder="1" applyAlignment="1">
      <alignment horizontal="right" vertical="top" wrapText="1"/>
    </xf>
    <xf numFmtId="0" fontId="42" fillId="0" borderId="1" xfId="0" applyFont="1" applyBorder="1" applyAlignment="1">
      <alignment vertical="top" wrapText="1"/>
    </xf>
    <xf numFmtId="0" fontId="15" fillId="0" borderId="0" xfId="1" applyFont="1"/>
    <xf numFmtId="0" fontId="0" fillId="0" borderId="0" xfId="0" applyAlignment="1">
      <alignment horizontal="left" wrapText="1"/>
    </xf>
    <xf numFmtId="0" fontId="19" fillId="0" borderId="0" xfId="1" applyFont="1" applyAlignment="1">
      <alignment horizontal="left" vertical="top" wrapText="1"/>
    </xf>
    <xf numFmtId="0" fontId="15" fillId="0" borderId="0" xfId="1" applyFont="1" applyAlignment="1">
      <alignment horizontal="left"/>
    </xf>
    <xf numFmtId="0" fontId="5" fillId="0" borderId="0" xfId="0" applyFont="1"/>
    <xf numFmtId="0" fontId="51" fillId="0" borderId="1" xfId="0" applyFont="1" applyBorder="1" applyAlignment="1">
      <alignment vertical="top" wrapText="1"/>
    </xf>
    <xf numFmtId="0" fontId="0" fillId="0" borderId="1" xfId="0" applyBorder="1" applyAlignment="1">
      <alignment vertical="top" wrapText="1"/>
    </xf>
    <xf numFmtId="0" fontId="51" fillId="0" borderId="1" xfId="0" applyFont="1" applyBorder="1"/>
    <xf numFmtId="0" fontId="0" fillId="0" borderId="1" xfId="0" applyBorder="1"/>
    <xf numFmtId="0" fontId="21" fillId="0" borderId="0" xfId="0" applyFont="1" applyAlignment="1">
      <alignment horizontal="left" vertical="top" wrapText="1"/>
    </xf>
    <xf numFmtId="0" fontId="11" fillId="3" borderId="1" xfId="0" applyFont="1" applyFill="1" applyBorder="1" applyAlignment="1">
      <alignment vertical="center" wrapText="1"/>
    </xf>
    <xf numFmtId="0" fontId="19"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11" fillId="3" borderId="1" xfId="0" applyFont="1" applyFill="1" applyBorder="1" applyAlignment="1">
      <alignment vertical="top" wrapText="1"/>
    </xf>
    <xf numFmtId="0" fontId="14" fillId="3" borderId="1" xfId="0" applyFont="1" applyFill="1" applyBorder="1" applyAlignment="1">
      <alignment horizontal="right" vertical="top" wrapText="1"/>
    </xf>
    <xf numFmtId="0" fontId="6" fillId="0" borderId="1" xfId="0" applyFont="1" applyBorder="1" applyAlignment="1">
      <alignment horizontal="left" vertical="top" wrapText="1"/>
    </xf>
    <xf numFmtId="0" fontId="0" fillId="0" borderId="1" xfId="0" applyBorder="1" applyAlignment="1">
      <alignment vertical="top"/>
    </xf>
    <xf numFmtId="0" fontId="4" fillId="0" borderId="0" xfId="0" applyFont="1"/>
    <xf numFmtId="0" fontId="21" fillId="0" borderId="1" xfId="0" applyFont="1" applyBorder="1" applyAlignment="1">
      <alignment wrapText="1"/>
    </xf>
    <xf numFmtId="0" fontId="42" fillId="0" borderId="1" xfId="0" applyFont="1" applyBorder="1" applyAlignment="1">
      <alignment horizontal="left" vertical="top"/>
    </xf>
    <xf numFmtId="0" fontId="2" fillId="0" borderId="1" xfId="0" applyFont="1" applyBorder="1" applyAlignment="1">
      <alignment vertical="top" wrapText="1"/>
    </xf>
    <xf numFmtId="0" fontId="15" fillId="0" borderId="1" xfId="0" applyFont="1" applyBorder="1" applyAlignment="1">
      <alignment vertical="top" wrapText="1"/>
    </xf>
    <xf numFmtId="0" fontId="13" fillId="3" borderId="1" xfId="0" applyFont="1" applyFill="1" applyBorder="1" applyAlignment="1">
      <alignment vertical="center" wrapText="1"/>
    </xf>
    <xf numFmtId="0" fontId="2" fillId="0" borderId="1" xfId="0" applyFont="1" applyBorder="1" applyAlignment="1">
      <alignment wrapText="1"/>
    </xf>
    <xf numFmtId="0" fontId="6" fillId="0" borderId="1" xfId="0" applyFont="1" applyBorder="1" applyAlignment="1">
      <alignment horizontal="left" wrapText="1"/>
    </xf>
    <xf numFmtId="0" fontId="6" fillId="0" borderId="1" xfId="0" applyFont="1" applyBorder="1" applyAlignment="1">
      <alignment wrapText="1"/>
    </xf>
    <xf numFmtId="0" fontId="11" fillId="3" borderId="1" xfId="0" applyFont="1" applyFill="1" applyBorder="1"/>
    <xf numFmtId="0" fontId="40" fillId="0" borderId="0" xfId="0" applyFont="1"/>
    <xf numFmtId="0" fontId="19" fillId="0" borderId="1" xfId="0" applyFont="1" applyBorder="1" applyAlignment="1">
      <alignment vertical="top"/>
    </xf>
    <xf numFmtId="0" fontId="0" fillId="0" borderId="1" xfId="0" applyBorder="1" applyAlignment="1">
      <alignment horizontal="left" vertical="top"/>
    </xf>
    <xf numFmtId="0" fontId="11" fillId="3" borderId="1" xfId="0"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xf>
    <xf numFmtId="0" fontId="24" fillId="0" borderId="0" xfId="0" applyFont="1" applyAlignment="1">
      <alignment vertical="top" wrapText="1"/>
    </xf>
    <xf numFmtId="0" fontId="4" fillId="0" borderId="0" xfId="0" applyFont="1" applyAlignment="1">
      <alignment vertical="top"/>
    </xf>
    <xf numFmtId="0" fontId="46" fillId="0" borderId="0" xfId="0" applyFont="1" applyAlignment="1">
      <alignment vertical="top" wrapText="1"/>
    </xf>
    <xf numFmtId="0" fontId="49" fillId="0" borderId="0" xfId="0" applyFont="1" applyAlignment="1">
      <alignment vertical="top" wrapText="1"/>
    </xf>
    <xf numFmtId="0" fontId="4" fillId="0" borderId="0" xfId="0" applyFont="1" applyAlignment="1">
      <alignment horizontal="left" vertical="top"/>
    </xf>
  </cellXfs>
  <cellStyles count="4">
    <cellStyle name="Lien hypertexte" xfId="1" builtinId="8"/>
    <cellStyle name="Milliers 2" xfId="3" xr:uid="{C0050619-6846-45FD-A1DA-B5FC35F6ED02}"/>
    <cellStyle name="Normal" xfId="0" builtinId="0"/>
    <cellStyle name="Pourcentage" xfId="2" builtinId="5"/>
  </cellStyles>
  <dxfs count="0"/>
  <tableStyles count="0" defaultTableStyle="TableStyleMedium2" defaultPivotStyle="PivotStyleMedium9"/>
  <colors>
    <mruColors>
      <color rgb="FF88ACAA"/>
      <color rgb="FF3E8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xdr:rowOff>
    </xdr:from>
    <xdr:to>
      <xdr:col>6</xdr:col>
      <xdr:colOff>0</xdr:colOff>
      <xdr:row>3</xdr:row>
      <xdr:rowOff>95970</xdr:rowOff>
    </xdr:to>
    <xdr:pic>
      <xdr:nvPicPr>
        <xdr:cNvPr id="3" name="Image 2">
          <a:extLst>
            <a:ext uri="{FF2B5EF4-FFF2-40B4-BE49-F238E27FC236}">
              <a16:creationId xmlns:a16="http://schemas.microsoft.com/office/drawing/2014/main" id="{C8223694-D87C-F086-93FD-B0AEEC5B2F68}"/>
            </a:ext>
          </a:extLst>
        </xdr:cNvPr>
        <xdr:cNvPicPr>
          <a:picLocks noChangeAspect="1"/>
        </xdr:cNvPicPr>
      </xdr:nvPicPr>
      <xdr:blipFill>
        <a:blip xmlns:r="http://schemas.openxmlformats.org/officeDocument/2006/relationships" r:embed="rId1"/>
        <a:stretch>
          <a:fillRect/>
        </a:stretch>
      </xdr:blipFill>
      <xdr:spPr>
        <a:xfrm>
          <a:off x="0" y="15875"/>
          <a:ext cx="3848100" cy="632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nvest.bnpparibas/en/document/universal-registration-document-annual-financial-report-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21"/>
  <sheetViews>
    <sheetView zoomScale="90" zoomScaleNormal="90" workbookViewId="0">
      <selection activeCell="N21" sqref="N21:N22"/>
    </sheetView>
  </sheetViews>
  <sheetFormatPr baseColWidth="10" defaultColWidth="9.140625" defaultRowHeight="15" x14ac:dyDescent="0.25"/>
  <cols>
    <col min="6" max="6" width="9.140625" customWidth="1"/>
  </cols>
  <sheetData>
    <row r="5" spans="1:7" ht="26.25" x14ac:dyDescent="0.4">
      <c r="A5" s="4" t="s">
        <v>0</v>
      </c>
    </row>
    <row r="6" spans="1:7" ht="24" x14ac:dyDescent="0.4">
      <c r="A6" s="7" t="s">
        <v>1</v>
      </c>
    </row>
    <row r="7" spans="1:7" x14ac:dyDescent="0.25">
      <c r="A7" s="125" t="s">
        <v>2</v>
      </c>
      <c r="B7" s="125"/>
      <c r="C7" s="125"/>
      <c r="D7" s="125"/>
      <c r="E7" s="125"/>
      <c r="F7" s="125"/>
    </row>
    <row r="8" spans="1:7" x14ac:dyDescent="0.25">
      <c r="A8" s="26"/>
      <c r="B8" s="26"/>
      <c r="C8" s="26"/>
      <c r="D8" s="26"/>
      <c r="E8" s="26"/>
      <c r="F8" s="26"/>
    </row>
    <row r="9" spans="1:7" x14ac:dyDescent="0.25">
      <c r="A9" s="1"/>
    </row>
    <row r="10" spans="1:7" ht="18.75" x14ac:dyDescent="0.3">
      <c r="A10" s="6" t="s">
        <v>343</v>
      </c>
    </row>
    <row r="11" spans="1:7" s="3" customFormat="1" ht="55.5" customHeight="1" x14ac:dyDescent="0.25">
      <c r="A11" s="126" t="s">
        <v>340</v>
      </c>
      <c r="B11" s="126"/>
      <c r="C11" s="126"/>
      <c r="D11" s="126"/>
      <c r="E11" s="126"/>
      <c r="F11" s="126"/>
      <c r="G11" s="126"/>
    </row>
    <row r="13" spans="1:7" ht="18.75" x14ac:dyDescent="0.3">
      <c r="A13" s="128" t="s">
        <v>3</v>
      </c>
      <c r="B13" s="128"/>
      <c r="C13" s="128"/>
      <c r="D13" s="128"/>
      <c r="E13" s="18" t="s">
        <v>4</v>
      </c>
    </row>
    <row r="14" spans="1:7" ht="18.75" x14ac:dyDescent="0.3">
      <c r="A14" s="6"/>
      <c r="E14" s="18"/>
    </row>
    <row r="15" spans="1:7" x14ac:dyDescent="0.25">
      <c r="A15" s="15" t="str">
        <f>HYPERLINK("#'1. Intro &amp; table of contents'!A1","1. Introduction and table of contents")</f>
        <v>1. Introduction and table of contents</v>
      </c>
      <c r="B15" s="14"/>
      <c r="C15" s="14"/>
      <c r="E15" s="18">
        <v>1</v>
      </c>
    </row>
    <row r="16" spans="1:7" x14ac:dyDescent="0.25">
      <c r="A16" s="124" t="str">
        <f>HYPERLINK("#'2. ESG ratings &amp; rankings'!A1","2. ESG ratings &amp; rankings")</f>
        <v>2. ESG ratings &amp; rankings</v>
      </c>
      <c r="B16" s="124"/>
      <c r="C16" s="124"/>
      <c r="D16" s="124"/>
      <c r="E16">
        <v>2</v>
      </c>
    </row>
    <row r="17" spans="1:5" x14ac:dyDescent="0.25">
      <c r="A17" s="127" t="str">
        <f>HYPERLINK("#'3. CSR Dashboard'!A1","3. CSR Dashboard")</f>
        <v>3. CSR Dashboard</v>
      </c>
      <c r="B17" s="127"/>
      <c r="C17" s="127"/>
      <c r="D17" s="127"/>
      <c r="E17">
        <v>3</v>
      </c>
    </row>
    <row r="18" spans="1:5" x14ac:dyDescent="0.25">
      <c r="A18" s="124" t="str">
        <f>HYPERLINK("#'4. Environment'!A1","4. Environment")</f>
        <v>4. Environment</v>
      </c>
      <c r="B18" s="124"/>
      <c r="C18" s="124"/>
      <c r="D18" s="124"/>
      <c r="E18">
        <v>4</v>
      </c>
    </row>
    <row r="19" spans="1:5" x14ac:dyDescent="0.25">
      <c r="A19" s="124" t="str">
        <f>HYPERLINK("#'5. Workforce'!A1","5. Workforce")</f>
        <v>5. Workforce</v>
      </c>
      <c r="B19" s="124"/>
      <c r="C19" s="124"/>
      <c r="D19" s="124"/>
      <c r="E19">
        <v>5</v>
      </c>
    </row>
    <row r="20" spans="1:5" x14ac:dyDescent="0.25">
      <c r="A20" s="124" t="str">
        <f>HYPERLINK("#'6. Clients'!A1","6. Clients")</f>
        <v>6. Clients</v>
      </c>
      <c r="B20" s="124"/>
      <c r="C20" s="124"/>
      <c r="D20" s="124"/>
      <c r="E20">
        <v>6</v>
      </c>
    </row>
    <row r="21" spans="1:5" x14ac:dyDescent="0.25">
      <c r="A21" s="124" t="str">
        <f>HYPERLINK("#'7. Governance'!A1","7. Governance")</f>
        <v>7. Governance</v>
      </c>
      <c r="B21" s="124"/>
      <c r="C21" s="124"/>
      <c r="D21" s="124"/>
      <c r="E21">
        <v>7</v>
      </c>
    </row>
  </sheetData>
  <mergeCells count="9">
    <mergeCell ref="A19:D19"/>
    <mergeCell ref="A20:D20"/>
    <mergeCell ref="A21:D21"/>
    <mergeCell ref="A18:D18"/>
    <mergeCell ref="A7:F7"/>
    <mergeCell ref="A11:G11"/>
    <mergeCell ref="A16:D16"/>
    <mergeCell ref="A17:D17"/>
    <mergeCell ref="A13:D13"/>
  </mergeCells>
  <hyperlinks>
    <hyperlink ref="A11:G11" r:id="rId1" display="BNP Paribas ESG Data Set brings together key extra-financial 2025 data, as disclosed in the Group’s 2025 Universal Registration Document, especially in its Sustainability Statements and Vigilance plan." xr:uid="{D00E2DBE-A320-4513-BE5F-8E4F9E8EF3AC}"/>
  </hyperlinks>
  <pageMargins left="0.7" right="0.7" top="0.75" bottom="0.75" header="0.3" footer="0.3"/>
  <headerFooter>
    <oddFooter>&amp;R_x000D_&amp;1#&amp;"Aptos"&amp;10&amp;K0078D7 Classification :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F596-4C78-4964-9E66-B44E8E1A1411}">
  <dimension ref="A2:E23"/>
  <sheetViews>
    <sheetView zoomScaleNormal="100" workbookViewId="0">
      <selection activeCell="C7" sqref="C7:E7"/>
    </sheetView>
  </sheetViews>
  <sheetFormatPr baseColWidth="10" defaultColWidth="11.42578125" defaultRowHeight="15" x14ac:dyDescent="0.25"/>
  <cols>
    <col min="1" max="1" width="20.42578125" customWidth="1"/>
    <col min="2" max="2" width="23" customWidth="1"/>
    <col min="3" max="3" width="23.85546875" customWidth="1"/>
    <col min="5" max="5" width="15.7109375" customWidth="1"/>
  </cols>
  <sheetData>
    <row r="2" spans="1:5" ht="18.75" x14ac:dyDescent="0.3">
      <c r="A2" s="6" t="s">
        <v>5</v>
      </c>
    </row>
    <row r="4" spans="1:5" ht="29.45" customHeight="1" x14ac:dyDescent="0.25">
      <c r="A4" s="51" t="s">
        <v>6</v>
      </c>
      <c r="B4" s="51" t="s">
        <v>7</v>
      </c>
      <c r="C4" s="134" t="s">
        <v>8</v>
      </c>
      <c r="D4" s="134"/>
      <c r="E4" s="134"/>
    </row>
    <row r="5" spans="1:5" ht="30" customHeight="1" x14ac:dyDescent="0.25">
      <c r="A5" s="52" t="s">
        <v>9</v>
      </c>
      <c r="B5" s="52" t="s">
        <v>10</v>
      </c>
      <c r="C5" s="135" t="s">
        <v>11</v>
      </c>
      <c r="D5" s="135"/>
      <c r="E5" s="135"/>
    </row>
    <row r="6" spans="1:5" ht="20.25" customHeight="1" x14ac:dyDescent="0.25">
      <c r="A6" s="53" t="s">
        <v>12</v>
      </c>
      <c r="B6" s="53" t="s">
        <v>13</v>
      </c>
      <c r="C6" s="136" t="s">
        <v>327</v>
      </c>
      <c r="D6" s="136"/>
      <c r="E6" s="136"/>
    </row>
    <row r="7" spans="1:5" ht="17.25" customHeight="1" x14ac:dyDescent="0.25">
      <c r="A7" s="52" t="s">
        <v>14</v>
      </c>
      <c r="B7" s="52" t="s">
        <v>413</v>
      </c>
      <c r="C7" s="135" t="s">
        <v>330</v>
      </c>
      <c r="D7" s="135"/>
      <c r="E7" s="135"/>
    </row>
    <row r="8" spans="1:5" ht="30.75" customHeight="1" x14ac:dyDescent="0.25">
      <c r="A8" s="53" t="s">
        <v>15</v>
      </c>
      <c r="B8" s="53" t="s">
        <v>16</v>
      </c>
      <c r="C8" s="136" t="s">
        <v>331</v>
      </c>
      <c r="D8" s="136"/>
      <c r="E8" s="136"/>
    </row>
    <row r="9" spans="1:5" ht="15" customHeight="1" x14ac:dyDescent="0.25">
      <c r="A9" s="52" t="s">
        <v>17</v>
      </c>
      <c r="B9" s="52" t="s">
        <v>18</v>
      </c>
      <c r="C9" s="135" t="s">
        <v>328</v>
      </c>
      <c r="D9" s="135"/>
      <c r="E9" s="135"/>
    </row>
    <row r="10" spans="1:5" ht="16.5" customHeight="1" x14ac:dyDescent="0.25">
      <c r="A10" s="53" t="s">
        <v>19</v>
      </c>
      <c r="B10" s="53" t="s">
        <v>20</v>
      </c>
      <c r="C10" s="137" t="s">
        <v>329</v>
      </c>
      <c r="D10" s="137"/>
      <c r="E10" s="137"/>
    </row>
    <row r="11" spans="1:5" ht="15" customHeight="1" x14ac:dyDescent="0.25">
      <c r="A11" s="52" t="s">
        <v>21</v>
      </c>
      <c r="B11" s="52">
        <v>74</v>
      </c>
      <c r="C11" s="138" t="s">
        <v>22</v>
      </c>
      <c r="D11" s="138"/>
      <c r="E11" s="138"/>
    </row>
    <row r="12" spans="1:5" x14ac:dyDescent="0.25">
      <c r="A12" s="19"/>
      <c r="B12" s="19"/>
      <c r="C12" s="19"/>
    </row>
    <row r="13" spans="1:5" ht="29.45" customHeight="1" x14ac:dyDescent="0.25">
      <c r="A13" s="133" t="s">
        <v>23</v>
      </c>
      <c r="B13" s="133"/>
      <c r="C13" s="133"/>
      <c r="D13" s="133"/>
      <c r="E13" s="133"/>
    </row>
    <row r="16" spans="1:5" ht="15.75" x14ac:dyDescent="0.25">
      <c r="A16" s="8" t="s">
        <v>400</v>
      </c>
    </row>
    <row r="17" spans="1:5" ht="15.75" x14ac:dyDescent="0.25">
      <c r="A17" s="139"/>
      <c r="B17" s="139"/>
      <c r="C17" s="139"/>
      <c r="D17" s="139"/>
      <c r="E17" s="54" t="s">
        <v>25</v>
      </c>
    </row>
    <row r="18" spans="1:5" ht="15.95" customHeight="1" x14ac:dyDescent="0.25">
      <c r="A18" s="129" t="s">
        <v>401</v>
      </c>
      <c r="B18" s="130"/>
      <c r="C18" s="130"/>
      <c r="D18" s="130"/>
      <c r="E18" s="55">
        <v>69</v>
      </c>
    </row>
    <row r="19" spans="1:5" x14ac:dyDescent="0.25">
      <c r="A19" s="131" t="s">
        <v>402</v>
      </c>
      <c r="B19" s="132"/>
      <c r="C19" s="132"/>
      <c r="D19" s="132"/>
      <c r="E19" s="49" t="s">
        <v>341</v>
      </c>
    </row>
    <row r="20" spans="1:5" x14ac:dyDescent="0.25">
      <c r="A20" s="131" t="s">
        <v>403</v>
      </c>
      <c r="B20" s="132"/>
      <c r="C20" s="132"/>
      <c r="D20" s="132"/>
      <c r="E20" s="49" t="s">
        <v>342</v>
      </c>
    </row>
    <row r="21" spans="1:5" x14ac:dyDescent="0.25">
      <c r="A21" s="129" t="s">
        <v>404</v>
      </c>
      <c r="B21" s="130"/>
      <c r="C21" s="130"/>
      <c r="D21" s="130"/>
      <c r="E21" s="55" t="s">
        <v>288</v>
      </c>
    </row>
    <row r="23" spans="1:5" x14ac:dyDescent="0.25">
      <c r="A23" s="43" t="s">
        <v>37</v>
      </c>
    </row>
  </sheetData>
  <mergeCells count="14">
    <mergeCell ref="A21:D21"/>
    <mergeCell ref="A19:D19"/>
    <mergeCell ref="A13:E13"/>
    <mergeCell ref="A20:D20"/>
    <mergeCell ref="C4:E4"/>
    <mergeCell ref="C5:E5"/>
    <mergeCell ref="C6:E6"/>
    <mergeCell ref="C7:E7"/>
    <mergeCell ref="C8:E8"/>
    <mergeCell ref="C9:E9"/>
    <mergeCell ref="C10:E10"/>
    <mergeCell ref="C11:E11"/>
    <mergeCell ref="A17:D17"/>
    <mergeCell ref="A18:D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E36DF-9E34-4981-87D2-D6AEE0A3FDCC}">
  <dimension ref="A2:B18"/>
  <sheetViews>
    <sheetView zoomScale="80" zoomScaleNormal="80" workbookViewId="0"/>
  </sheetViews>
  <sheetFormatPr baseColWidth="10" defaultColWidth="11.42578125" defaultRowHeight="15" x14ac:dyDescent="0.25"/>
  <cols>
    <col min="1" max="1" width="103.85546875" customWidth="1"/>
    <col min="2" max="2" width="21" customWidth="1"/>
  </cols>
  <sheetData>
    <row r="2" spans="1:2" ht="18.75" x14ac:dyDescent="0.3">
      <c r="A2" s="6" t="s">
        <v>286</v>
      </c>
    </row>
    <row r="4" spans="1:2" ht="29.1" customHeight="1" x14ac:dyDescent="0.25">
      <c r="A4" s="51"/>
      <c r="B4" s="54" t="s">
        <v>25</v>
      </c>
    </row>
    <row r="5" spans="1:2" x14ac:dyDescent="0.25">
      <c r="A5" s="50" t="s">
        <v>26</v>
      </c>
      <c r="B5" s="48">
        <v>163</v>
      </c>
    </row>
    <row r="6" spans="1:2" x14ac:dyDescent="0.25">
      <c r="A6" s="50" t="s">
        <v>27</v>
      </c>
      <c r="B6" s="48">
        <v>144</v>
      </c>
    </row>
    <row r="7" spans="1:2" ht="30" x14ac:dyDescent="0.25">
      <c r="A7" s="50" t="s">
        <v>28</v>
      </c>
      <c r="B7" s="48">
        <v>347</v>
      </c>
    </row>
    <row r="8" spans="1:2" x14ac:dyDescent="0.25">
      <c r="A8" s="50" t="s">
        <v>29</v>
      </c>
      <c r="B8" s="56">
        <v>0.41</v>
      </c>
    </row>
    <row r="9" spans="1:2" x14ac:dyDescent="0.25">
      <c r="A9" s="50" t="s">
        <v>30</v>
      </c>
      <c r="B9" s="57" t="s">
        <v>359</v>
      </c>
    </row>
    <row r="10" spans="1:2" x14ac:dyDescent="0.25">
      <c r="A10" s="50" t="s">
        <v>31</v>
      </c>
      <c r="B10" s="56">
        <v>0.99</v>
      </c>
    </row>
    <row r="11" spans="1:2" x14ac:dyDescent="0.25">
      <c r="A11" s="50" t="s">
        <v>289</v>
      </c>
      <c r="B11" s="55" t="s">
        <v>360</v>
      </c>
    </row>
    <row r="12" spans="1:2" x14ac:dyDescent="0.25">
      <c r="A12" s="50" t="s">
        <v>32</v>
      </c>
      <c r="B12" s="48">
        <v>252</v>
      </c>
    </row>
    <row r="13" spans="1:2" x14ac:dyDescent="0.25">
      <c r="A13" s="50" t="s">
        <v>33</v>
      </c>
      <c r="B13" s="55" t="s">
        <v>34</v>
      </c>
    </row>
    <row r="14" spans="1:2" ht="18" x14ac:dyDescent="0.25">
      <c r="A14" s="50" t="s">
        <v>35</v>
      </c>
      <c r="B14" s="55" t="s">
        <v>36</v>
      </c>
    </row>
    <row r="17" spans="1:1" ht="15.75" x14ac:dyDescent="0.25">
      <c r="A17" s="8"/>
    </row>
    <row r="18" spans="1:1" ht="26.4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83F1-EB56-46C2-9090-99889E612B49}">
  <dimension ref="A2:I88"/>
  <sheetViews>
    <sheetView topLeftCell="A61" zoomScale="80" zoomScaleNormal="80" workbookViewId="0">
      <selection activeCell="E73" sqref="E73"/>
    </sheetView>
  </sheetViews>
  <sheetFormatPr baseColWidth="10" defaultColWidth="11.42578125" defaultRowHeight="15" x14ac:dyDescent="0.25"/>
  <cols>
    <col min="1" max="1" width="25.7109375" customWidth="1"/>
    <col min="2" max="2" width="44.5703125" customWidth="1"/>
    <col min="3" max="3" width="21.5703125" customWidth="1"/>
    <col min="4" max="4" width="19.140625" customWidth="1"/>
    <col min="5" max="5" width="23.42578125" customWidth="1"/>
    <col min="6" max="6" width="21.140625" customWidth="1"/>
    <col min="7" max="7" width="25.28515625" customWidth="1"/>
    <col min="10" max="10" width="68.42578125" customWidth="1"/>
    <col min="11" max="11" width="27.5703125" customWidth="1"/>
  </cols>
  <sheetData>
    <row r="2" spans="1:3" ht="18.75" x14ac:dyDescent="0.3">
      <c r="A2" s="6" t="s">
        <v>38</v>
      </c>
    </row>
    <row r="4" spans="1:3" ht="15.75" x14ac:dyDescent="0.25">
      <c r="A4" s="5" t="s">
        <v>336</v>
      </c>
    </row>
    <row r="5" spans="1:3" ht="23.45" customHeight="1" x14ac:dyDescent="0.25">
      <c r="A5" s="156"/>
      <c r="B5" s="156"/>
      <c r="C5" s="54" t="s">
        <v>25</v>
      </c>
    </row>
    <row r="6" spans="1:3" x14ac:dyDescent="0.25">
      <c r="A6" s="157" t="s">
        <v>39</v>
      </c>
      <c r="B6" s="157"/>
      <c r="C6" s="48"/>
    </row>
    <row r="7" spans="1:3" ht="16.5" customHeight="1" x14ac:dyDescent="0.25">
      <c r="A7" s="142" t="s">
        <v>40</v>
      </c>
      <c r="B7" s="142"/>
      <c r="C7" s="59">
        <v>21516</v>
      </c>
    </row>
    <row r="8" spans="1:3" x14ac:dyDescent="0.25">
      <c r="A8" s="158" t="s">
        <v>41</v>
      </c>
      <c r="B8" s="158"/>
      <c r="C8" s="48"/>
    </row>
    <row r="9" spans="1:3" ht="16.5" customHeight="1" x14ac:dyDescent="0.25">
      <c r="A9" s="142" t="s">
        <v>42</v>
      </c>
      <c r="B9" s="142"/>
      <c r="C9" s="59">
        <v>113081</v>
      </c>
    </row>
    <row r="10" spans="1:3" ht="16.5" customHeight="1" x14ac:dyDescent="0.25">
      <c r="A10" s="142" t="s">
        <v>43</v>
      </c>
      <c r="B10" s="142"/>
      <c r="C10" s="59">
        <v>51814</v>
      </c>
    </row>
    <row r="11" spans="1:3" x14ac:dyDescent="0.25">
      <c r="A11" s="158" t="s">
        <v>44</v>
      </c>
      <c r="B11" s="158"/>
      <c r="C11" s="48"/>
    </row>
    <row r="12" spans="1:3" ht="16.5" customHeight="1" x14ac:dyDescent="0.25">
      <c r="A12" s="142" t="s">
        <v>45</v>
      </c>
      <c r="B12" s="142"/>
      <c r="C12" s="59">
        <v>94515034</v>
      </c>
    </row>
    <row r="13" spans="1:3" x14ac:dyDescent="0.25">
      <c r="A13" s="142" t="s">
        <v>290</v>
      </c>
      <c r="B13" s="142"/>
      <c r="C13" s="59">
        <v>76838</v>
      </c>
    </row>
    <row r="14" spans="1:3" x14ac:dyDescent="0.25">
      <c r="A14" s="142" t="s">
        <v>291</v>
      </c>
      <c r="B14" s="142"/>
      <c r="C14" s="59">
        <v>94438196</v>
      </c>
    </row>
    <row r="15" spans="1:3" x14ac:dyDescent="0.25">
      <c r="A15" s="158" t="s">
        <v>46</v>
      </c>
      <c r="B15" s="158"/>
      <c r="C15" s="48"/>
    </row>
    <row r="16" spans="1:3" ht="16.5" customHeight="1" x14ac:dyDescent="0.25">
      <c r="A16" s="142" t="s">
        <v>47</v>
      </c>
      <c r="B16" s="142"/>
      <c r="C16" s="59">
        <v>94649631</v>
      </c>
    </row>
    <row r="17" spans="1:5" ht="16.5" customHeight="1" x14ac:dyDescent="0.25">
      <c r="A17" s="142" t="s">
        <v>48</v>
      </c>
      <c r="B17" s="142"/>
      <c r="C17" s="59">
        <v>94588364</v>
      </c>
    </row>
    <row r="20" spans="1:5" ht="15.75" x14ac:dyDescent="0.25">
      <c r="A20" s="143" t="s">
        <v>49</v>
      </c>
      <c r="B20" s="143"/>
      <c r="C20" s="143"/>
      <c r="D20" s="143"/>
      <c r="E20" s="143"/>
    </row>
    <row r="21" spans="1:5" ht="50.25" customHeight="1" x14ac:dyDescent="0.25">
      <c r="A21" s="44" t="s">
        <v>50</v>
      </c>
      <c r="B21" s="44" t="s">
        <v>51</v>
      </c>
      <c r="C21" s="45" t="s">
        <v>52</v>
      </c>
      <c r="D21" s="45" t="s">
        <v>53</v>
      </c>
      <c r="E21" s="45" t="s">
        <v>54</v>
      </c>
    </row>
    <row r="22" spans="1:5" ht="45" x14ac:dyDescent="0.25">
      <c r="A22" s="155" t="s">
        <v>55</v>
      </c>
      <c r="B22" s="52" t="s">
        <v>56</v>
      </c>
      <c r="C22" s="61" t="s">
        <v>57</v>
      </c>
      <c r="D22" s="61" t="s">
        <v>58</v>
      </c>
      <c r="E22" s="61" t="s">
        <v>59</v>
      </c>
    </row>
    <row r="23" spans="1:5" ht="33" x14ac:dyDescent="0.25">
      <c r="A23" s="155"/>
      <c r="B23" s="52" t="s">
        <v>292</v>
      </c>
      <c r="C23" s="61" t="s">
        <v>60</v>
      </c>
      <c r="D23" s="61" t="s">
        <v>61</v>
      </c>
      <c r="E23" s="61" t="s">
        <v>62</v>
      </c>
    </row>
    <row r="24" spans="1:5" ht="30" x14ac:dyDescent="0.25">
      <c r="A24" s="155" t="s">
        <v>63</v>
      </c>
      <c r="B24" s="52" t="s">
        <v>293</v>
      </c>
      <c r="C24" s="61" t="s">
        <v>64</v>
      </c>
      <c r="D24" s="61" t="s">
        <v>65</v>
      </c>
      <c r="E24" s="61" t="s">
        <v>294</v>
      </c>
    </row>
    <row r="25" spans="1:5" ht="30" x14ac:dyDescent="0.25">
      <c r="A25" s="155"/>
      <c r="B25" s="52" t="s">
        <v>66</v>
      </c>
      <c r="C25" s="61" t="s">
        <v>67</v>
      </c>
      <c r="D25" s="61" t="s">
        <v>68</v>
      </c>
      <c r="E25" s="61" t="s">
        <v>69</v>
      </c>
    </row>
    <row r="26" spans="1:5" ht="30" x14ac:dyDescent="0.25">
      <c r="A26" s="155"/>
      <c r="B26" s="52" t="s">
        <v>70</v>
      </c>
      <c r="C26" s="62" t="s">
        <v>71</v>
      </c>
      <c r="D26" s="61" t="s">
        <v>72</v>
      </c>
      <c r="E26" s="61" t="s">
        <v>73</v>
      </c>
    </row>
    <row r="27" spans="1:5" ht="30" x14ac:dyDescent="0.25">
      <c r="A27" s="155" t="s">
        <v>74</v>
      </c>
      <c r="B27" s="52" t="s">
        <v>295</v>
      </c>
      <c r="C27" s="62" t="s">
        <v>75</v>
      </c>
      <c r="D27" s="61" t="s">
        <v>76</v>
      </c>
      <c r="E27" s="61" t="s">
        <v>296</v>
      </c>
    </row>
    <row r="28" spans="1:5" ht="30" x14ac:dyDescent="0.25">
      <c r="A28" s="155"/>
      <c r="B28" s="52" t="s">
        <v>77</v>
      </c>
      <c r="C28" s="62" t="s">
        <v>78</v>
      </c>
      <c r="D28" s="61" t="s">
        <v>79</v>
      </c>
      <c r="E28" s="61" t="s">
        <v>80</v>
      </c>
    </row>
    <row r="29" spans="1:5" ht="30" x14ac:dyDescent="0.25">
      <c r="A29" s="60" t="s">
        <v>81</v>
      </c>
      <c r="B29" s="52" t="s">
        <v>297</v>
      </c>
      <c r="C29" s="62" t="s">
        <v>82</v>
      </c>
      <c r="D29" s="61" t="s">
        <v>83</v>
      </c>
      <c r="E29" s="61" t="s">
        <v>84</v>
      </c>
    </row>
    <row r="30" spans="1:5" ht="30" x14ac:dyDescent="0.25">
      <c r="A30" s="60" t="s">
        <v>85</v>
      </c>
      <c r="B30" s="52" t="s">
        <v>298</v>
      </c>
      <c r="C30" s="62" t="s">
        <v>86</v>
      </c>
      <c r="D30" s="61" t="s">
        <v>87</v>
      </c>
      <c r="E30" s="61" t="s">
        <v>88</v>
      </c>
    </row>
    <row r="31" spans="1:5" ht="30" x14ac:dyDescent="0.25">
      <c r="A31" s="60" t="s">
        <v>89</v>
      </c>
      <c r="B31" s="52" t="s">
        <v>299</v>
      </c>
      <c r="C31" s="62" t="s">
        <v>90</v>
      </c>
      <c r="D31" s="61" t="s">
        <v>91</v>
      </c>
      <c r="E31" s="61" t="s">
        <v>92</v>
      </c>
    </row>
    <row r="32" spans="1:5" ht="30" x14ac:dyDescent="0.25">
      <c r="A32" s="60" t="s">
        <v>93</v>
      </c>
      <c r="B32" s="52" t="s">
        <v>300</v>
      </c>
      <c r="C32" s="62" t="s">
        <v>94</v>
      </c>
      <c r="D32" s="61" t="s">
        <v>95</v>
      </c>
      <c r="E32" s="61" t="s">
        <v>96</v>
      </c>
    </row>
    <row r="33" spans="1:9" ht="30" x14ac:dyDescent="0.25">
      <c r="A33" s="60" t="s">
        <v>97</v>
      </c>
      <c r="B33" s="52" t="s">
        <v>302</v>
      </c>
      <c r="C33" s="62" t="s">
        <v>98</v>
      </c>
      <c r="D33" s="61" t="s">
        <v>99</v>
      </c>
      <c r="E33" s="61" t="s">
        <v>100</v>
      </c>
    </row>
    <row r="34" spans="1:9" ht="30" x14ac:dyDescent="0.25">
      <c r="A34" s="60" t="s">
        <v>101</v>
      </c>
      <c r="B34" s="52" t="s">
        <v>301</v>
      </c>
      <c r="C34" s="62" t="s">
        <v>102</v>
      </c>
      <c r="D34" s="61" t="s">
        <v>103</v>
      </c>
      <c r="E34" s="61" t="s">
        <v>104</v>
      </c>
    </row>
    <row r="35" spans="1:9" ht="75" x14ac:dyDescent="0.25">
      <c r="A35" s="60" t="s">
        <v>105</v>
      </c>
      <c r="B35" s="52" t="s">
        <v>301</v>
      </c>
      <c r="C35" s="61" t="s">
        <v>106</v>
      </c>
      <c r="D35" s="61" t="s">
        <v>107</v>
      </c>
      <c r="E35" s="61"/>
    </row>
    <row r="37" spans="1:9" x14ac:dyDescent="0.25">
      <c r="A37" t="s">
        <v>303</v>
      </c>
    </row>
    <row r="39" spans="1:9" ht="15.75" x14ac:dyDescent="0.25">
      <c r="A39" s="39" t="s">
        <v>307</v>
      </c>
      <c r="B39" s="39"/>
      <c r="C39" s="39"/>
      <c r="D39" s="39"/>
      <c r="E39" s="39"/>
      <c r="F39" s="39"/>
      <c r="G39" s="39"/>
      <c r="H39" s="39"/>
      <c r="I39" s="39"/>
    </row>
    <row r="40" spans="1:9" x14ac:dyDescent="0.25">
      <c r="A40" s="148"/>
      <c r="B40" s="148"/>
      <c r="C40" s="45" t="s">
        <v>109</v>
      </c>
      <c r="D40" s="45" t="s">
        <v>308</v>
      </c>
    </row>
    <row r="41" spans="1:9" x14ac:dyDescent="0.25">
      <c r="A41" s="149" t="s">
        <v>304</v>
      </c>
      <c r="B41" s="149"/>
      <c r="C41" s="109">
        <v>0.82</v>
      </c>
      <c r="D41" s="46">
        <v>0.9</v>
      </c>
    </row>
    <row r="42" spans="1:9" ht="15" customHeight="1" x14ac:dyDescent="0.25">
      <c r="A42" s="150" t="s">
        <v>110</v>
      </c>
      <c r="B42" s="150"/>
      <c r="C42" s="49" t="s">
        <v>361</v>
      </c>
      <c r="D42" s="47"/>
    </row>
    <row r="43" spans="1:9" x14ac:dyDescent="0.25">
      <c r="A43" s="150" t="s">
        <v>111</v>
      </c>
      <c r="B43" s="150"/>
      <c r="C43" s="49" t="s">
        <v>362</v>
      </c>
      <c r="D43" s="47"/>
    </row>
    <row r="44" spans="1:9" ht="15.75" customHeight="1" x14ac:dyDescent="0.25">
      <c r="A44" s="141" t="s">
        <v>305</v>
      </c>
      <c r="B44" s="141"/>
      <c r="C44" s="55" t="s">
        <v>363</v>
      </c>
      <c r="D44" s="49">
        <v>40</v>
      </c>
    </row>
    <row r="45" spans="1:9" x14ac:dyDescent="0.25">
      <c r="A45" s="149" t="s">
        <v>112</v>
      </c>
      <c r="B45" s="149"/>
      <c r="C45" s="109">
        <v>0.18</v>
      </c>
      <c r="D45" s="47"/>
    </row>
    <row r="46" spans="1:9" x14ac:dyDescent="0.25">
      <c r="A46" s="151" t="s">
        <v>113</v>
      </c>
      <c r="B46" s="151"/>
      <c r="C46" s="49" t="s">
        <v>364</v>
      </c>
      <c r="D46" s="47"/>
    </row>
    <row r="47" spans="1:9" x14ac:dyDescent="0.25">
      <c r="A47" s="151" t="s">
        <v>114</v>
      </c>
      <c r="B47" s="151"/>
      <c r="C47" s="49" t="s">
        <v>365</v>
      </c>
      <c r="D47" s="47"/>
    </row>
    <row r="48" spans="1:9" x14ac:dyDescent="0.25">
      <c r="A48" s="151" t="s">
        <v>115</v>
      </c>
      <c r="B48" s="151"/>
      <c r="C48" s="49" t="s">
        <v>366</v>
      </c>
      <c r="D48" s="47"/>
    </row>
    <row r="49" spans="1:4" x14ac:dyDescent="0.25">
      <c r="A49" s="151" t="s">
        <v>116</v>
      </c>
      <c r="B49" s="151"/>
      <c r="C49" s="49" t="s">
        <v>367</v>
      </c>
      <c r="D49" s="47"/>
    </row>
    <row r="50" spans="1:4" x14ac:dyDescent="0.25">
      <c r="A50" s="130" t="s">
        <v>306</v>
      </c>
      <c r="B50" s="130"/>
      <c r="C50" s="49" t="s">
        <v>368</v>
      </c>
      <c r="D50" s="47"/>
    </row>
    <row r="52" spans="1:4" ht="15.75" x14ac:dyDescent="0.25">
      <c r="A52" s="5" t="s">
        <v>117</v>
      </c>
      <c r="B52" s="5"/>
      <c r="C52" s="5"/>
      <c r="D52" s="5"/>
    </row>
    <row r="53" spans="1:4" x14ac:dyDescent="0.25">
      <c r="A53" s="148"/>
      <c r="B53" s="148"/>
      <c r="C53" s="45" t="s">
        <v>25</v>
      </c>
    </row>
    <row r="54" spans="1:4" ht="18" customHeight="1" x14ac:dyDescent="0.25">
      <c r="A54" s="146" t="s">
        <v>309</v>
      </c>
      <c r="B54" s="146"/>
      <c r="C54" s="57">
        <v>253389</v>
      </c>
    </row>
    <row r="55" spans="1:4" ht="22.5" customHeight="1" x14ac:dyDescent="0.25">
      <c r="A55" s="146" t="s">
        <v>118</v>
      </c>
      <c r="B55" s="146"/>
      <c r="C55" s="110" t="s">
        <v>369</v>
      </c>
    </row>
    <row r="56" spans="1:4" ht="21.6" customHeight="1" x14ac:dyDescent="0.25">
      <c r="A56" s="146" t="s">
        <v>119</v>
      </c>
      <c r="B56" s="146"/>
      <c r="C56" s="57">
        <v>145945</v>
      </c>
    </row>
    <row r="57" spans="1:4" ht="30" customHeight="1" x14ac:dyDescent="0.25">
      <c r="A57" s="146" t="s">
        <v>120</v>
      </c>
      <c r="B57" s="146"/>
      <c r="C57" s="110" t="s">
        <v>370</v>
      </c>
    </row>
    <row r="58" spans="1:4" ht="33" customHeight="1" x14ac:dyDescent="0.25">
      <c r="A58" s="130" t="s">
        <v>121</v>
      </c>
      <c r="B58" s="130"/>
      <c r="C58" s="57">
        <v>370259</v>
      </c>
    </row>
    <row r="59" spans="1:4" ht="30.6" customHeight="1" x14ac:dyDescent="0.25">
      <c r="A59" s="130" t="s">
        <v>122</v>
      </c>
      <c r="B59" s="130"/>
      <c r="C59" s="57">
        <v>5980</v>
      </c>
    </row>
    <row r="60" spans="1:4" ht="21" customHeight="1" x14ac:dyDescent="0.25">
      <c r="A60" s="146" t="s">
        <v>310</v>
      </c>
      <c r="B60" s="146"/>
      <c r="C60" s="57">
        <v>376239</v>
      </c>
    </row>
    <row r="61" spans="1:4" ht="16.5" customHeight="1" x14ac:dyDescent="0.25">
      <c r="A61" s="146" t="s">
        <v>123</v>
      </c>
      <c r="B61" s="146"/>
      <c r="C61" s="110" t="s">
        <v>371</v>
      </c>
    </row>
    <row r="62" spans="1:4" ht="18.75" customHeight="1" x14ac:dyDescent="0.25">
      <c r="A62" s="147" t="s">
        <v>311</v>
      </c>
      <c r="B62" s="147"/>
      <c r="C62" s="111">
        <v>775474</v>
      </c>
    </row>
    <row r="63" spans="1:4" x14ac:dyDescent="0.25">
      <c r="A63" s="2"/>
      <c r="B63" s="12"/>
    </row>
    <row r="65" spans="1:3" ht="15.75" x14ac:dyDescent="0.25">
      <c r="A65" s="143" t="s">
        <v>124</v>
      </c>
      <c r="B65" s="143"/>
      <c r="C65" s="143"/>
    </row>
    <row r="66" spans="1:3" ht="15.75" x14ac:dyDescent="0.25">
      <c r="A66" s="152"/>
      <c r="B66" s="152"/>
      <c r="C66" s="63" t="s">
        <v>25</v>
      </c>
    </row>
    <row r="67" spans="1:3" x14ac:dyDescent="0.25">
      <c r="A67" s="142" t="s">
        <v>320</v>
      </c>
      <c r="B67" s="142"/>
      <c r="C67" s="49">
        <v>775</v>
      </c>
    </row>
    <row r="68" spans="1:3" ht="16.5" x14ac:dyDescent="0.25">
      <c r="A68" s="142" t="s">
        <v>409</v>
      </c>
      <c r="B68" s="142"/>
      <c r="C68" s="64">
        <v>1493460</v>
      </c>
    </row>
    <row r="69" spans="1:3" x14ac:dyDescent="0.25">
      <c r="A69" s="154" t="s">
        <v>411</v>
      </c>
      <c r="B69" s="154"/>
      <c r="C69" s="64">
        <v>4992</v>
      </c>
    </row>
    <row r="70" spans="1:3" x14ac:dyDescent="0.25">
      <c r="A70" s="142" t="s">
        <v>338</v>
      </c>
      <c r="B70" s="142"/>
      <c r="C70" s="66" t="s">
        <v>372</v>
      </c>
    </row>
    <row r="71" spans="1:3" x14ac:dyDescent="0.25">
      <c r="A71" s="142" t="s">
        <v>410</v>
      </c>
      <c r="B71" s="142"/>
      <c r="C71" s="64">
        <v>11606</v>
      </c>
    </row>
    <row r="72" spans="1:3" x14ac:dyDescent="0.25">
      <c r="A72" s="142" t="s">
        <v>337</v>
      </c>
      <c r="B72" s="142"/>
      <c r="C72" s="66" t="s">
        <v>373</v>
      </c>
    </row>
    <row r="73" spans="1:3" x14ac:dyDescent="0.25">
      <c r="A73" s="142" t="s">
        <v>412</v>
      </c>
      <c r="B73" s="142"/>
      <c r="C73" s="49">
        <v>514</v>
      </c>
    </row>
    <row r="75" spans="1:3" x14ac:dyDescent="0.25">
      <c r="A75" s="10"/>
    </row>
    <row r="76" spans="1:3" ht="15.75" x14ac:dyDescent="0.25">
      <c r="A76" s="153" t="s">
        <v>321</v>
      </c>
      <c r="B76" s="143"/>
      <c r="C76" s="143"/>
    </row>
    <row r="77" spans="1:3" ht="15.75" x14ac:dyDescent="0.25">
      <c r="A77" s="152"/>
      <c r="B77" s="152"/>
      <c r="C77" s="63" t="s">
        <v>25</v>
      </c>
    </row>
    <row r="78" spans="1:3" ht="18" x14ac:dyDescent="0.25">
      <c r="A78" s="142" t="s">
        <v>322</v>
      </c>
      <c r="B78" s="142"/>
      <c r="C78" s="59">
        <v>192431</v>
      </c>
    </row>
    <row r="79" spans="1:3" x14ac:dyDescent="0.25">
      <c r="A79" s="142" t="s">
        <v>125</v>
      </c>
      <c r="B79" s="142"/>
      <c r="C79" s="56">
        <v>0</v>
      </c>
    </row>
    <row r="80" spans="1:3" x14ac:dyDescent="0.25">
      <c r="A80" s="142" t="s">
        <v>126</v>
      </c>
      <c r="B80" s="142"/>
      <c r="C80" s="56">
        <v>1</v>
      </c>
    </row>
    <row r="81" spans="1:7" x14ac:dyDescent="0.25">
      <c r="A81" s="145" t="s">
        <v>287</v>
      </c>
      <c r="B81" s="145"/>
      <c r="C81" s="56">
        <v>1</v>
      </c>
    </row>
    <row r="82" spans="1:7" ht="33.6" customHeight="1" x14ac:dyDescent="0.25">
      <c r="A82" s="130" t="s">
        <v>323</v>
      </c>
      <c r="B82" s="130"/>
      <c r="C82" s="56">
        <v>1</v>
      </c>
    </row>
    <row r="84" spans="1:7" x14ac:dyDescent="0.25">
      <c r="A84" s="10"/>
    </row>
    <row r="85" spans="1:7" ht="15.75" x14ac:dyDescent="0.25">
      <c r="A85" s="143" t="s">
        <v>312</v>
      </c>
      <c r="B85" s="143"/>
      <c r="C85" s="143"/>
      <c r="D85" s="143"/>
      <c r="E85" s="143"/>
      <c r="F85" s="143"/>
      <c r="G85" s="143"/>
    </row>
    <row r="86" spans="1:7" ht="48.75" customHeight="1" x14ac:dyDescent="0.25">
      <c r="A86" s="144" t="s">
        <v>127</v>
      </c>
      <c r="B86" s="144"/>
      <c r="C86" s="140" t="s">
        <v>128</v>
      </c>
      <c r="D86" s="140"/>
      <c r="E86" s="67" t="s">
        <v>129</v>
      </c>
      <c r="F86" s="67" t="s">
        <v>129</v>
      </c>
      <c r="G86" s="67" t="s">
        <v>130</v>
      </c>
    </row>
    <row r="87" spans="1:7" ht="28.5" customHeight="1" x14ac:dyDescent="0.25">
      <c r="A87" s="144"/>
      <c r="B87" s="144"/>
      <c r="C87" s="68" t="s">
        <v>131</v>
      </c>
      <c r="D87" s="68" t="s">
        <v>132</v>
      </c>
      <c r="E87" s="68" t="s">
        <v>131</v>
      </c>
      <c r="F87" s="68" t="s">
        <v>132</v>
      </c>
      <c r="G87" s="68"/>
    </row>
    <row r="88" spans="1:7" ht="24.95" customHeight="1" x14ac:dyDescent="0.25">
      <c r="A88" s="50" t="s">
        <v>133</v>
      </c>
      <c r="B88" s="50" t="s">
        <v>134</v>
      </c>
      <c r="C88" s="61" t="s">
        <v>374</v>
      </c>
      <c r="D88" s="61" t="s">
        <v>375</v>
      </c>
      <c r="E88" s="112" t="s">
        <v>376</v>
      </c>
      <c r="F88" s="112" t="s">
        <v>377</v>
      </c>
      <c r="G88" s="112" t="s">
        <v>378</v>
      </c>
    </row>
  </sheetData>
  <mergeCells count="57">
    <mergeCell ref="A15:B15"/>
    <mergeCell ref="A16:B16"/>
    <mergeCell ref="A10:B10"/>
    <mergeCell ref="A11:B11"/>
    <mergeCell ref="A12:B12"/>
    <mergeCell ref="A13:B13"/>
    <mergeCell ref="A14:B14"/>
    <mergeCell ref="A5:B5"/>
    <mergeCell ref="A6:B6"/>
    <mergeCell ref="A7:B7"/>
    <mergeCell ref="A8:B8"/>
    <mergeCell ref="A9:B9"/>
    <mergeCell ref="A17:B17"/>
    <mergeCell ref="A20:E20"/>
    <mergeCell ref="A22:A23"/>
    <mergeCell ref="A24:A26"/>
    <mergeCell ref="A27:A28"/>
    <mergeCell ref="A73:B73"/>
    <mergeCell ref="A77:B77"/>
    <mergeCell ref="A76:C76"/>
    <mergeCell ref="A66:B66"/>
    <mergeCell ref="A67:B67"/>
    <mergeCell ref="A68:B68"/>
    <mergeCell ref="A69:B69"/>
    <mergeCell ref="A59:B59"/>
    <mergeCell ref="A60:B60"/>
    <mergeCell ref="A61:B61"/>
    <mergeCell ref="A55:B55"/>
    <mergeCell ref="A56:B56"/>
    <mergeCell ref="A57:B57"/>
    <mergeCell ref="A40:B40"/>
    <mergeCell ref="A41:B41"/>
    <mergeCell ref="A42:B42"/>
    <mergeCell ref="A43:B43"/>
    <mergeCell ref="A53:B53"/>
    <mergeCell ref="A45:B45"/>
    <mergeCell ref="A46:B46"/>
    <mergeCell ref="A47:B47"/>
    <mergeCell ref="A48:B48"/>
    <mergeCell ref="A49:B49"/>
    <mergeCell ref="A50:B50"/>
    <mergeCell ref="C86:D86"/>
    <mergeCell ref="A44:B44"/>
    <mergeCell ref="A70:B70"/>
    <mergeCell ref="A72:B72"/>
    <mergeCell ref="A85:G85"/>
    <mergeCell ref="A86:B87"/>
    <mergeCell ref="A82:B82"/>
    <mergeCell ref="A78:B78"/>
    <mergeCell ref="A79:B79"/>
    <mergeCell ref="A80:B80"/>
    <mergeCell ref="A81:B81"/>
    <mergeCell ref="A71:B71"/>
    <mergeCell ref="A65:C65"/>
    <mergeCell ref="A54:B54"/>
    <mergeCell ref="A62:B62"/>
    <mergeCell ref="A58:B5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4B777-A080-4F61-9B21-4B88DE0A9D68}">
  <dimension ref="A2:L294"/>
  <sheetViews>
    <sheetView topLeftCell="A131" zoomScale="90" zoomScaleNormal="90" workbookViewId="0"/>
  </sheetViews>
  <sheetFormatPr baseColWidth="10" defaultColWidth="11.42578125" defaultRowHeight="15" x14ac:dyDescent="0.25"/>
  <cols>
    <col min="1" max="1" width="80.28515625" customWidth="1"/>
    <col min="2" max="2" width="11.42578125" customWidth="1"/>
    <col min="3" max="3" width="17.5703125" customWidth="1"/>
    <col min="4" max="4" width="13.5703125" customWidth="1"/>
    <col min="5" max="5" width="13.28515625" customWidth="1"/>
    <col min="6" max="6" width="30" customWidth="1"/>
    <col min="7" max="7" width="13.85546875" style="27" customWidth="1"/>
  </cols>
  <sheetData>
    <row r="2" spans="1:6" ht="18.75" x14ac:dyDescent="0.3">
      <c r="A2" s="6" t="s">
        <v>407</v>
      </c>
    </row>
    <row r="4" spans="1:6" ht="47.25" x14ac:dyDescent="0.25">
      <c r="A4" s="69" t="s">
        <v>108</v>
      </c>
      <c r="B4" s="58" t="s">
        <v>135</v>
      </c>
      <c r="C4" s="70" t="s">
        <v>136</v>
      </c>
      <c r="D4" s="70" t="s">
        <v>137</v>
      </c>
      <c r="E4" s="58">
        <v>2025</v>
      </c>
      <c r="F4" s="70" t="s">
        <v>138</v>
      </c>
    </row>
    <row r="5" spans="1:6" ht="15.75" x14ac:dyDescent="0.25">
      <c r="A5" s="71" t="s">
        <v>139</v>
      </c>
      <c r="B5" s="72"/>
      <c r="C5" s="73"/>
      <c r="D5" s="73"/>
      <c r="E5" s="113"/>
      <c r="F5" s="73"/>
    </row>
    <row r="6" spans="1:6" ht="19.149999999999999" customHeight="1" x14ac:dyDescent="0.25">
      <c r="A6" s="74" t="s">
        <v>140</v>
      </c>
      <c r="B6" s="74"/>
      <c r="C6" s="75" t="s">
        <v>141</v>
      </c>
      <c r="D6" s="76" t="s">
        <v>142</v>
      </c>
      <c r="E6" s="80">
        <v>64</v>
      </c>
      <c r="F6" s="77"/>
    </row>
    <row r="7" spans="1:6" ht="19.149999999999999" customHeight="1" x14ac:dyDescent="0.25">
      <c r="A7" s="74" t="s">
        <v>143</v>
      </c>
      <c r="B7" s="74" t="s">
        <v>144</v>
      </c>
      <c r="C7" s="75" t="s">
        <v>141</v>
      </c>
      <c r="D7" s="76" t="s">
        <v>142</v>
      </c>
      <c r="E7" s="80">
        <v>172</v>
      </c>
      <c r="F7" s="77"/>
    </row>
    <row r="8" spans="1:6" ht="19.149999999999999" customHeight="1" x14ac:dyDescent="0.25">
      <c r="A8" s="78" t="s">
        <v>145</v>
      </c>
      <c r="B8" s="74"/>
      <c r="C8" s="75"/>
      <c r="D8" s="76"/>
      <c r="E8" s="80"/>
      <c r="F8" s="77"/>
    </row>
    <row r="9" spans="1:6" ht="19.149999999999999" customHeight="1" x14ac:dyDescent="0.25">
      <c r="A9" s="74" t="s">
        <v>146</v>
      </c>
      <c r="B9" s="74" t="s">
        <v>144</v>
      </c>
      <c r="C9" s="75" t="s">
        <v>141</v>
      </c>
      <c r="D9" s="76" t="s">
        <v>142</v>
      </c>
      <c r="E9" s="80">
        <v>181510</v>
      </c>
      <c r="F9" s="77"/>
    </row>
    <row r="10" spans="1:6" ht="19.149999999999999" customHeight="1" x14ac:dyDescent="0.25">
      <c r="A10" s="79" t="s">
        <v>147</v>
      </c>
      <c r="B10" s="74" t="s">
        <v>144</v>
      </c>
      <c r="C10" s="75" t="s">
        <v>148</v>
      </c>
      <c r="D10" s="76" t="s">
        <v>142</v>
      </c>
      <c r="E10" s="80">
        <v>152647</v>
      </c>
      <c r="F10" s="77"/>
    </row>
    <row r="11" spans="1:6" ht="19.149999999999999" customHeight="1" x14ac:dyDescent="0.25">
      <c r="A11" s="79" t="s">
        <v>149</v>
      </c>
      <c r="B11" s="74" t="s">
        <v>144</v>
      </c>
      <c r="C11" s="75" t="s">
        <v>149</v>
      </c>
      <c r="D11" s="76" t="s">
        <v>142</v>
      </c>
      <c r="E11" s="80">
        <v>20672</v>
      </c>
      <c r="F11" s="77"/>
    </row>
    <row r="12" spans="1:6" ht="19.149999999999999" customHeight="1" x14ac:dyDescent="0.25">
      <c r="A12" s="79" t="s">
        <v>150</v>
      </c>
      <c r="B12" s="74" t="s">
        <v>144</v>
      </c>
      <c r="C12" s="75" t="s">
        <v>150</v>
      </c>
      <c r="D12" s="76" t="s">
        <v>142</v>
      </c>
      <c r="E12" s="80">
        <v>8191</v>
      </c>
      <c r="F12" s="77"/>
    </row>
    <row r="13" spans="1:6" ht="19.149999999999999" customHeight="1" x14ac:dyDescent="0.25">
      <c r="A13" s="79" t="s">
        <v>151</v>
      </c>
      <c r="B13" s="74" t="s">
        <v>144</v>
      </c>
      <c r="C13" s="75" t="s">
        <v>152</v>
      </c>
      <c r="D13" s="76" t="s">
        <v>142</v>
      </c>
      <c r="E13" s="80">
        <v>55867</v>
      </c>
      <c r="F13" s="77"/>
    </row>
    <row r="14" spans="1:6" ht="19.149999999999999" customHeight="1" x14ac:dyDescent="0.25">
      <c r="A14" s="79" t="s">
        <v>153</v>
      </c>
      <c r="B14" s="74" t="s">
        <v>144</v>
      </c>
      <c r="C14" s="75" t="s">
        <v>141</v>
      </c>
      <c r="D14" s="76" t="s">
        <v>142</v>
      </c>
      <c r="E14" s="80">
        <v>93066</v>
      </c>
      <c r="F14" s="77"/>
    </row>
    <row r="15" spans="1:6" ht="19.149999999999999" customHeight="1" x14ac:dyDescent="0.25">
      <c r="A15" s="79" t="s">
        <v>154</v>
      </c>
      <c r="B15" s="74" t="s">
        <v>144</v>
      </c>
      <c r="C15" s="75" t="s">
        <v>141</v>
      </c>
      <c r="D15" s="76" t="s">
        <v>142</v>
      </c>
      <c r="E15" s="80">
        <v>88437</v>
      </c>
      <c r="F15" s="77"/>
    </row>
    <row r="16" spans="1:6" ht="19.149999999999999" customHeight="1" x14ac:dyDescent="0.25">
      <c r="A16" s="79" t="s">
        <v>155</v>
      </c>
      <c r="B16" s="74" t="s">
        <v>144</v>
      </c>
      <c r="C16" s="75" t="s">
        <v>141</v>
      </c>
      <c r="D16" s="76" t="s">
        <v>142</v>
      </c>
      <c r="E16" s="80">
        <v>7</v>
      </c>
      <c r="F16" s="77"/>
    </row>
    <row r="17" spans="1:6" ht="19.149999999999999" customHeight="1" x14ac:dyDescent="0.25">
      <c r="A17" s="79" t="s">
        <v>156</v>
      </c>
      <c r="B17" s="74" t="s">
        <v>144</v>
      </c>
      <c r="C17" s="75" t="s">
        <v>141</v>
      </c>
      <c r="D17" s="76" t="s">
        <v>142</v>
      </c>
      <c r="E17" s="80">
        <v>177994</v>
      </c>
      <c r="F17" s="77"/>
    </row>
    <row r="18" spans="1:6" ht="19.149999999999999" customHeight="1" x14ac:dyDescent="0.25">
      <c r="A18" s="79" t="s">
        <v>157</v>
      </c>
      <c r="B18" s="74" t="s">
        <v>144</v>
      </c>
      <c r="C18" s="75" t="s">
        <v>141</v>
      </c>
      <c r="D18" s="76" t="s">
        <v>142</v>
      </c>
      <c r="E18" s="80">
        <v>3516</v>
      </c>
      <c r="F18" s="77"/>
    </row>
    <row r="19" spans="1:6" ht="19.149999999999999" customHeight="1" x14ac:dyDescent="0.25">
      <c r="A19" s="79" t="s">
        <v>158</v>
      </c>
      <c r="B19" s="74" t="s">
        <v>144</v>
      </c>
      <c r="C19" s="75" t="s">
        <v>141</v>
      </c>
      <c r="D19" s="76" t="s">
        <v>142</v>
      </c>
      <c r="E19" s="80">
        <v>168091</v>
      </c>
      <c r="F19" s="77"/>
    </row>
    <row r="20" spans="1:6" ht="19.149999999999999" customHeight="1" x14ac:dyDescent="0.25">
      <c r="A20" s="79" t="s">
        <v>159</v>
      </c>
      <c r="B20" s="74" t="s">
        <v>144</v>
      </c>
      <c r="C20" s="75" t="s">
        <v>141</v>
      </c>
      <c r="D20" s="76" t="s">
        <v>142</v>
      </c>
      <c r="E20" s="80">
        <v>12817</v>
      </c>
      <c r="F20" s="77"/>
    </row>
    <row r="21" spans="1:6" ht="19.149999999999999" customHeight="1" x14ac:dyDescent="0.25">
      <c r="A21" s="74" t="s">
        <v>160</v>
      </c>
      <c r="B21" s="74" t="s">
        <v>161</v>
      </c>
      <c r="C21" s="75" t="s">
        <v>141</v>
      </c>
      <c r="D21" s="76" t="s">
        <v>142</v>
      </c>
      <c r="E21" s="80" t="s">
        <v>162</v>
      </c>
      <c r="F21" s="77"/>
    </row>
    <row r="22" spans="1:6" ht="19.149999999999999" customHeight="1" x14ac:dyDescent="0.25">
      <c r="A22" s="79" t="s">
        <v>163</v>
      </c>
      <c r="B22" s="74" t="s">
        <v>161</v>
      </c>
      <c r="C22" s="75" t="s">
        <v>164</v>
      </c>
      <c r="D22" s="76" t="s">
        <v>142</v>
      </c>
      <c r="E22" s="80">
        <v>146138.58418980244</v>
      </c>
      <c r="F22" s="77"/>
    </row>
    <row r="23" spans="1:6" ht="19.149999999999999" customHeight="1" x14ac:dyDescent="0.25">
      <c r="A23" s="79" t="s">
        <v>149</v>
      </c>
      <c r="B23" s="74" t="s">
        <v>161</v>
      </c>
      <c r="C23" s="75" t="s">
        <v>149</v>
      </c>
      <c r="D23" s="76" t="s">
        <v>142</v>
      </c>
      <c r="E23" s="80">
        <v>20831.129989922047</v>
      </c>
      <c r="F23" s="77"/>
    </row>
    <row r="24" spans="1:6" ht="19.149999999999999" customHeight="1" x14ac:dyDescent="0.25">
      <c r="A24" s="79" t="s">
        <v>165</v>
      </c>
      <c r="B24" s="74" t="s">
        <v>161</v>
      </c>
      <c r="C24" s="75" t="s">
        <v>165</v>
      </c>
      <c r="D24" s="76" t="s">
        <v>142</v>
      </c>
      <c r="E24" s="80">
        <v>5185.8000000119209</v>
      </c>
      <c r="F24" s="77"/>
    </row>
    <row r="25" spans="1:6" ht="19.149999999999999" customHeight="1" x14ac:dyDescent="0.25">
      <c r="A25" s="79" t="s">
        <v>166</v>
      </c>
      <c r="B25" s="74" t="s">
        <v>161</v>
      </c>
      <c r="C25" s="75" t="s">
        <v>166</v>
      </c>
      <c r="D25" s="76" t="s">
        <v>142</v>
      </c>
      <c r="E25" s="80">
        <v>457.79999995231628</v>
      </c>
      <c r="F25" s="77"/>
    </row>
    <row r="26" spans="1:6" ht="19.149999999999999" customHeight="1" x14ac:dyDescent="0.25">
      <c r="A26" s="79" t="s">
        <v>167</v>
      </c>
      <c r="B26" s="74" t="s">
        <v>161</v>
      </c>
      <c r="C26" s="75" t="s">
        <v>167</v>
      </c>
      <c r="D26" s="76" t="s">
        <v>142</v>
      </c>
      <c r="E26" s="80">
        <v>5136</v>
      </c>
      <c r="F26" s="77"/>
    </row>
    <row r="27" spans="1:6" ht="19.149999999999999" customHeight="1" x14ac:dyDescent="0.25">
      <c r="A27" s="79" t="s">
        <v>168</v>
      </c>
      <c r="B27" s="74" t="s">
        <v>161</v>
      </c>
      <c r="C27" s="75" t="s">
        <v>168</v>
      </c>
      <c r="D27" s="76" t="s">
        <v>142</v>
      </c>
      <c r="E27" s="80">
        <v>3245</v>
      </c>
      <c r="F27" s="77"/>
    </row>
    <row r="28" spans="1:6" ht="19.149999999999999" customHeight="1" x14ac:dyDescent="0.25">
      <c r="A28" s="78" t="s">
        <v>169</v>
      </c>
      <c r="B28" s="74"/>
      <c r="C28" s="75"/>
      <c r="D28" s="81"/>
      <c r="E28" s="80"/>
      <c r="F28" s="77"/>
    </row>
    <row r="29" spans="1:6" ht="19.149999999999999" customHeight="1" x14ac:dyDescent="0.25">
      <c r="A29" s="74" t="s">
        <v>160</v>
      </c>
      <c r="B29" s="74" t="s">
        <v>161</v>
      </c>
      <c r="C29" s="75" t="s">
        <v>141</v>
      </c>
      <c r="D29" s="76" t="s">
        <v>142</v>
      </c>
      <c r="E29" s="80">
        <v>180994</v>
      </c>
      <c r="F29" s="77"/>
    </row>
    <row r="30" spans="1:6" ht="19.149999999999999" customHeight="1" x14ac:dyDescent="0.25">
      <c r="A30" s="74" t="s">
        <v>146</v>
      </c>
      <c r="B30" s="74" t="s">
        <v>144</v>
      </c>
      <c r="C30" s="75" t="s">
        <v>141</v>
      </c>
      <c r="D30" s="76" t="s">
        <v>142</v>
      </c>
      <c r="E30" s="80">
        <v>177990</v>
      </c>
      <c r="F30" s="77"/>
    </row>
    <row r="31" spans="1:6" ht="19.149999999999999" customHeight="1" x14ac:dyDescent="0.25">
      <c r="A31" s="79" t="s">
        <v>147</v>
      </c>
      <c r="B31" s="74" t="s">
        <v>144</v>
      </c>
      <c r="C31" s="75" t="s">
        <v>148</v>
      </c>
      <c r="D31" s="76" t="s">
        <v>142</v>
      </c>
      <c r="E31" s="80">
        <v>149140</v>
      </c>
      <c r="F31" s="77"/>
    </row>
    <row r="32" spans="1:6" ht="19.149999999999999" customHeight="1" x14ac:dyDescent="0.25">
      <c r="A32" s="79" t="s">
        <v>149</v>
      </c>
      <c r="B32" s="74" t="s">
        <v>144</v>
      </c>
      <c r="C32" s="75" t="s">
        <v>149</v>
      </c>
      <c r="D32" s="76" t="s">
        <v>142</v>
      </c>
      <c r="E32" s="80">
        <v>20662</v>
      </c>
      <c r="F32" s="77"/>
    </row>
    <row r="33" spans="1:6" ht="19.149999999999999" customHeight="1" x14ac:dyDescent="0.25">
      <c r="A33" s="79" t="s">
        <v>150</v>
      </c>
      <c r="B33" s="74" t="s">
        <v>144</v>
      </c>
      <c r="C33" s="75" t="s">
        <v>150</v>
      </c>
      <c r="D33" s="76" t="s">
        <v>142</v>
      </c>
      <c r="E33" s="80">
        <v>8188</v>
      </c>
      <c r="F33" s="77"/>
    </row>
    <row r="34" spans="1:6" ht="19.149999999999999" customHeight="1" x14ac:dyDescent="0.25">
      <c r="A34" s="79" t="s">
        <v>170</v>
      </c>
      <c r="B34" s="74" t="s">
        <v>144</v>
      </c>
      <c r="C34" s="75" t="s">
        <v>141</v>
      </c>
      <c r="D34" s="76" t="s">
        <v>142</v>
      </c>
      <c r="E34" s="80">
        <v>90219</v>
      </c>
      <c r="F34" s="77"/>
    </row>
    <row r="35" spans="1:6" ht="19.149999999999999" customHeight="1" x14ac:dyDescent="0.25">
      <c r="A35" s="79" t="s">
        <v>171</v>
      </c>
      <c r="B35" s="74" t="s">
        <v>144</v>
      </c>
      <c r="C35" s="75" t="s">
        <v>141</v>
      </c>
      <c r="D35" s="76" t="s">
        <v>142</v>
      </c>
      <c r="E35" s="80">
        <v>87764</v>
      </c>
      <c r="F35" s="77"/>
    </row>
    <row r="36" spans="1:6" ht="19.149999999999999" customHeight="1" x14ac:dyDescent="0.25">
      <c r="A36" s="79" t="s">
        <v>172</v>
      </c>
      <c r="B36" s="74" t="s">
        <v>144</v>
      </c>
      <c r="C36" s="75" t="s">
        <v>141</v>
      </c>
      <c r="D36" s="76" t="s">
        <v>142</v>
      </c>
      <c r="E36" s="80">
        <v>7</v>
      </c>
      <c r="F36" s="77"/>
    </row>
    <row r="37" spans="1:6" ht="19.149999999999999" customHeight="1" x14ac:dyDescent="0.25">
      <c r="A37" s="79" t="s">
        <v>156</v>
      </c>
      <c r="B37" s="74" t="s">
        <v>144</v>
      </c>
      <c r="C37" s="75" t="s">
        <v>141</v>
      </c>
      <c r="D37" s="76" t="s">
        <v>142</v>
      </c>
      <c r="E37" s="80">
        <v>174514</v>
      </c>
      <c r="F37" s="77"/>
    </row>
    <row r="38" spans="1:6" ht="19.149999999999999" customHeight="1" x14ac:dyDescent="0.25">
      <c r="A38" s="79" t="s">
        <v>157</v>
      </c>
      <c r="B38" s="74" t="s">
        <v>144</v>
      </c>
      <c r="C38" s="75" t="s">
        <v>141</v>
      </c>
      <c r="D38" s="76" t="s">
        <v>142</v>
      </c>
      <c r="E38" s="80">
        <v>3476</v>
      </c>
      <c r="F38" s="77"/>
    </row>
    <row r="39" spans="1:6" ht="19.149999999999999" customHeight="1" x14ac:dyDescent="0.25">
      <c r="A39" s="74" t="s">
        <v>173</v>
      </c>
      <c r="B39" s="74" t="s">
        <v>144</v>
      </c>
      <c r="C39" s="75" t="s">
        <v>141</v>
      </c>
      <c r="D39" s="76" t="s">
        <v>142</v>
      </c>
      <c r="E39" s="80">
        <v>1883</v>
      </c>
      <c r="F39" s="74" t="s">
        <v>174</v>
      </c>
    </row>
    <row r="40" spans="1:6" ht="19.149999999999999" customHeight="1" x14ac:dyDescent="0.25">
      <c r="A40" s="82" t="s">
        <v>175</v>
      </c>
      <c r="B40" s="74" t="s">
        <v>144</v>
      </c>
      <c r="C40" s="75" t="s">
        <v>152</v>
      </c>
      <c r="D40" s="76" t="s">
        <v>142</v>
      </c>
      <c r="E40" s="80">
        <v>579</v>
      </c>
      <c r="F40" s="77"/>
    </row>
    <row r="41" spans="1:6" ht="19.149999999999999" customHeight="1" x14ac:dyDescent="0.25">
      <c r="A41" s="74" t="s">
        <v>176</v>
      </c>
      <c r="B41" s="74" t="s">
        <v>144</v>
      </c>
      <c r="C41" s="75" t="s">
        <v>141</v>
      </c>
      <c r="D41" s="76" t="s">
        <v>142</v>
      </c>
      <c r="E41" s="80">
        <v>1834</v>
      </c>
      <c r="F41" s="77"/>
    </row>
    <row r="42" spans="1:6" ht="19.149999999999999" customHeight="1" x14ac:dyDescent="0.25">
      <c r="A42" s="82" t="s">
        <v>177</v>
      </c>
      <c r="B42" s="74" t="s">
        <v>144</v>
      </c>
      <c r="C42" s="75" t="s">
        <v>152</v>
      </c>
      <c r="D42" s="76" t="s">
        <v>142</v>
      </c>
      <c r="E42" s="80">
        <v>387</v>
      </c>
      <c r="F42" s="77"/>
    </row>
    <row r="43" spans="1:6" ht="19.149999999999999" customHeight="1" x14ac:dyDescent="0.25">
      <c r="A43" s="74" t="s">
        <v>178</v>
      </c>
      <c r="B43" s="74" t="s">
        <v>144</v>
      </c>
      <c r="C43" s="75" t="s">
        <v>141</v>
      </c>
      <c r="D43" s="76" t="s">
        <v>142</v>
      </c>
      <c r="E43" s="80">
        <v>3551</v>
      </c>
      <c r="F43" s="77"/>
    </row>
    <row r="44" spans="1:6" ht="19.149999999999999" customHeight="1" x14ac:dyDescent="0.25">
      <c r="A44" s="82" t="s">
        <v>179</v>
      </c>
      <c r="B44" s="74" t="s">
        <v>144</v>
      </c>
      <c r="C44" s="75" t="s">
        <v>152</v>
      </c>
      <c r="D44" s="76" t="s">
        <v>142</v>
      </c>
      <c r="E44" s="80">
        <v>3423</v>
      </c>
      <c r="F44" s="77"/>
    </row>
    <row r="45" spans="1:6" ht="19.149999999999999" customHeight="1" x14ac:dyDescent="0.25">
      <c r="A45" s="83" t="s">
        <v>180</v>
      </c>
      <c r="B45" s="72"/>
      <c r="C45" s="71"/>
      <c r="D45" s="73"/>
      <c r="E45" s="114"/>
      <c r="F45" s="73"/>
    </row>
    <row r="46" spans="1:6" ht="19.149999999999999" customHeight="1" x14ac:dyDescent="0.25">
      <c r="A46" s="74" t="s">
        <v>181</v>
      </c>
      <c r="B46" s="74" t="s">
        <v>144</v>
      </c>
      <c r="C46" s="75" t="s">
        <v>141</v>
      </c>
      <c r="D46" s="76" t="s">
        <v>142</v>
      </c>
      <c r="E46" s="80">
        <v>14989</v>
      </c>
      <c r="F46" s="77"/>
    </row>
    <row r="47" spans="1:6" ht="19.149999999999999" customHeight="1" x14ac:dyDescent="0.25">
      <c r="A47" s="79" t="s">
        <v>182</v>
      </c>
      <c r="B47" s="74" t="s">
        <v>144</v>
      </c>
      <c r="C47" s="75" t="s">
        <v>141</v>
      </c>
      <c r="D47" s="76" t="s">
        <v>142</v>
      </c>
      <c r="E47" s="80">
        <v>9354</v>
      </c>
      <c r="F47" s="77"/>
    </row>
    <row r="48" spans="1:6" ht="19.149999999999999" customHeight="1" x14ac:dyDescent="0.25">
      <c r="A48" s="79" t="s">
        <v>183</v>
      </c>
      <c r="B48" s="74" t="s">
        <v>144</v>
      </c>
      <c r="C48" s="75" t="s">
        <v>141</v>
      </c>
      <c r="D48" s="76" t="s">
        <v>142</v>
      </c>
      <c r="E48" s="80">
        <v>1711</v>
      </c>
      <c r="F48" s="77"/>
    </row>
    <row r="49" spans="1:12" ht="19.149999999999999" customHeight="1" x14ac:dyDescent="0.25">
      <c r="A49" s="79" t="s">
        <v>184</v>
      </c>
      <c r="B49" s="74" t="s">
        <v>144</v>
      </c>
      <c r="C49" s="75" t="s">
        <v>141</v>
      </c>
      <c r="D49" s="76" t="s">
        <v>142</v>
      </c>
      <c r="E49" s="80">
        <v>1082</v>
      </c>
      <c r="F49" s="77"/>
    </row>
    <row r="50" spans="1:12" ht="19.149999999999999" customHeight="1" x14ac:dyDescent="0.25">
      <c r="A50" s="74" t="s">
        <v>185</v>
      </c>
      <c r="B50" s="74" t="s">
        <v>144</v>
      </c>
      <c r="C50" s="75" t="s">
        <v>141</v>
      </c>
      <c r="D50" s="81" t="s">
        <v>186</v>
      </c>
      <c r="E50" s="115">
        <v>8.5000000000000006E-2</v>
      </c>
      <c r="F50" s="84" t="s">
        <v>187</v>
      </c>
    </row>
    <row r="51" spans="1:12" ht="19.149999999999999" customHeight="1" x14ac:dyDescent="0.25">
      <c r="A51" s="74" t="s">
        <v>188</v>
      </c>
      <c r="B51" s="74" t="s">
        <v>144</v>
      </c>
      <c r="C51" s="75" t="s">
        <v>141</v>
      </c>
      <c r="D51" s="81" t="s">
        <v>186</v>
      </c>
      <c r="E51" s="115">
        <v>5.2999999999999999E-2</v>
      </c>
      <c r="F51" s="84" t="s">
        <v>189</v>
      </c>
    </row>
    <row r="52" spans="1:12" ht="19.149999999999999" customHeight="1" x14ac:dyDescent="0.25">
      <c r="A52" s="74" t="s">
        <v>190</v>
      </c>
      <c r="B52" s="74" t="s">
        <v>144</v>
      </c>
      <c r="C52" s="75" t="s">
        <v>141</v>
      </c>
      <c r="D52" s="81" t="s">
        <v>186</v>
      </c>
      <c r="E52" s="115">
        <v>6.3E-2</v>
      </c>
      <c r="F52" s="77"/>
    </row>
    <row r="53" spans="1:12" ht="19.149999999999999" customHeight="1" x14ac:dyDescent="0.25">
      <c r="A53" s="74" t="s">
        <v>191</v>
      </c>
      <c r="B53" s="74" t="s">
        <v>144</v>
      </c>
      <c r="C53" s="75" t="s">
        <v>141</v>
      </c>
      <c r="D53" s="76" t="s">
        <v>142</v>
      </c>
      <c r="E53" s="80">
        <v>16895</v>
      </c>
      <c r="F53" s="77"/>
    </row>
    <row r="54" spans="1:12" ht="19.149999999999999" customHeight="1" x14ac:dyDescent="0.25">
      <c r="A54" s="74" t="s">
        <v>192</v>
      </c>
      <c r="B54" s="74" t="s">
        <v>144</v>
      </c>
      <c r="C54" s="75" t="s">
        <v>141</v>
      </c>
      <c r="D54" s="76" t="s">
        <v>142</v>
      </c>
      <c r="E54" s="80">
        <v>18928</v>
      </c>
      <c r="F54" s="77"/>
    </row>
    <row r="55" spans="1:12" ht="19.149999999999999" customHeight="1" x14ac:dyDescent="0.25">
      <c r="A55" s="83" t="s">
        <v>193</v>
      </c>
      <c r="B55" s="72"/>
      <c r="C55" s="71"/>
      <c r="D55" s="73"/>
      <c r="E55" s="114"/>
      <c r="F55" s="73"/>
    </row>
    <row r="56" spans="1:12" ht="19.149999999999999" customHeight="1" x14ac:dyDescent="0.25">
      <c r="A56" s="74" t="s">
        <v>194</v>
      </c>
      <c r="B56" s="74" t="s">
        <v>144</v>
      </c>
      <c r="C56" s="75" t="s">
        <v>141</v>
      </c>
      <c r="D56" s="76" t="s">
        <v>142</v>
      </c>
      <c r="E56" s="80" t="s">
        <v>195</v>
      </c>
      <c r="F56" s="74"/>
    </row>
    <row r="57" spans="1:12" ht="19.149999999999999" customHeight="1" x14ac:dyDescent="0.25">
      <c r="A57" s="74" t="s">
        <v>196</v>
      </c>
      <c r="B57" s="74" t="s">
        <v>144</v>
      </c>
      <c r="C57" s="75" t="s">
        <v>141</v>
      </c>
      <c r="D57" s="76" t="s">
        <v>142</v>
      </c>
      <c r="E57" s="80" t="s">
        <v>197</v>
      </c>
      <c r="F57" s="74"/>
    </row>
    <row r="58" spans="1:12" ht="19.149999999999999" customHeight="1" x14ac:dyDescent="0.25">
      <c r="A58" s="74" t="s">
        <v>198</v>
      </c>
      <c r="B58" s="74" t="s">
        <v>144</v>
      </c>
      <c r="C58" s="75" t="s">
        <v>141</v>
      </c>
      <c r="D58" s="76" t="s">
        <v>142</v>
      </c>
      <c r="E58" s="80" t="s">
        <v>199</v>
      </c>
      <c r="F58" s="74"/>
    </row>
    <row r="59" spans="1:12" ht="19.149999999999999" customHeight="1" x14ac:dyDescent="0.25">
      <c r="A59" s="74" t="s">
        <v>200</v>
      </c>
      <c r="B59" s="74" t="s">
        <v>144</v>
      </c>
      <c r="C59" s="75" t="s">
        <v>141</v>
      </c>
      <c r="D59" s="76" t="s">
        <v>142</v>
      </c>
      <c r="E59" s="91" t="s">
        <v>379</v>
      </c>
      <c r="F59" s="77"/>
    </row>
    <row r="60" spans="1:12" ht="19.149999999999999" customHeight="1" x14ac:dyDescent="0.25">
      <c r="A60" s="74" t="s">
        <v>201</v>
      </c>
      <c r="B60" s="74" t="s">
        <v>144</v>
      </c>
      <c r="C60" s="75" t="s">
        <v>141</v>
      </c>
      <c r="D60" s="76" t="s">
        <v>142</v>
      </c>
      <c r="E60" s="91" t="s">
        <v>16</v>
      </c>
      <c r="F60" s="77"/>
    </row>
    <row r="61" spans="1:12" ht="19.149999999999999" customHeight="1" x14ac:dyDescent="0.25">
      <c r="A61" s="83" t="s">
        <v>202</v>
      </c>
      <c r="B61" s="72"/>
      <c r="C61" s="71"/>
      <c r="D61" s="73"/>
      <c r="E61" s="114"/>
      <c r="F61" s="73"/>
    </row>
    <row r="62" spans="1:12" ht="19.149999999999999" customHeight="1" x14ac:dyDescent="0.25">
      <c r="A62" s="74" t="s">
        <v>203</v>
      </c>
      <c r="B62" s="74" t="s">
        <v>144</v>
      </c>
      <c r="C62" s="75" t="s">
        <v>141</v>
      </c>
      <c r="D62" s="76" t="s">
        <v>142</v>
      </c>
      <c r="E62" s="80">
        <v>16</v>
      </c>
      <c r="F62" s="77"/>
      <c r="G62" s="28"/>
      <c r="H62" s="10"/>
      <c r="I62" s="10"/>
      <c r="J62" s="10"/>
      <c r="K62" s="10"/>
    </row>
    <row r="63" spans="1:12" ht="19.149999999999999" customHeight="1" x14ac:dyDescent="0.25">
      <c r="A63" s="79" t="s">
        <v>204</v>
      </c>
      <c r="B63" s="74" t="s">
        <v>144</v>
      </c>
      <c r="C63" s="75" t="s">
        <v>141</v>
      </c>
      <c r="D63" s="76" t="s">
        <v>142</v>
      </c>
      <c r="E63" s="80">
        <v>8</v>
      </c>
      <c r="F63" s="77"/>
      <c r="G63" s="28"/>
      <c r="H63" s="10"/>
      <c r="I63" s="10"/>
      <c r="J63" s="10"/>
      <c r="K63" s="10"/>
      <c r="L63" s="10"/>
    </row>
    <row r="64" spans="1:12" ht="19.149999999999999" customHeight="1" x14ac:dyDescent="0.25">
      <c r="A64" s="79" t="s">
        <v>205</v>
      </c>
      <c r="B64" s="74" t="s">
        <v>144</v>
      </c>
      <c r="C64" s="75" t="s">
        <v>141</v>
      </c>
      <c r="D64" s="81" t="s">
        <v>186</v>
      </c>
      <c r="E64" s="85">
        <v>0.5</v>
      </c>
      <c r="F64" s="86"/>
      <c r="G64" s="28"/>
      <c r="H64" s="10"/>
      <c r="I64" s="10"/>
      <c r="J64" s="10"/>
      <c r="K64" s="10"/>
      <c r="L64" s="10"/>
    </row>
    <row r="65" spans="1:12" ht="19.149999999999999" customHeight="1" x14ac:dyDescent="0.25">
      <c r="A65" s="74" t="s">
        <v>206</v>
      </c>
      <c r="B65" s="74" t="s">
        <v>144</v>
      </c>
      <c r="C65" s="75" t="s">
        <v>141</v>
      </c>
      <c r="D65" s="76" t="s">
        <v>142</v>
      </c>
      <c r="E65" s="80">
        <v>19</v>
      </c>
      <c r="F65" s="77"/>
      <c r="G65" s="28"/>
      <c r="H65" s="10"/>
      <c r="I65" s="10"/>
      <c r="J65" s="10"/>
      <c r="K65" s="10"/>
    </row>
    <row r="66" spans="1:12" ht="19.149999999999999" customHeight="1" x14ac:dyDescent="0.25">
      <c r="A66" s="79" t="s">
        <v>204</v>
      </c>
      <c r="B66" s="74" t="s">
        <v>144</v>
      </c>
      <c r="C66" s="75" t="s">
        <v>141</v>
      </c>
      <c r="D66" s="76" t="s">
        <v>142</v>
      </c>
      <c r="E66" s="80">
        <v>8</v>
      </c>
      <c r="F66" s="77"/>
      <c r="G66" s="28"/>
      <c r="H66" s="10"/>
      <c r="I66" s="10"/>
      <c r="J66" s="10"/>
      <c r="K66" s="10"/>
      <c r="L66" s="10"/>
    </row>
    <row r="67" spans="1:12" ht="19.149999999999999" customHeight="1" x14ac:dyDescent="0.25">
      <c r="A67" s="79" t="s">
        <v>207</v>
      </c>
      <c r="B67" s="74" t="s">
        <v>144</v>
      </c>
      <c r="C67" s="75" t="s">
        <v>141</v>
      </c>
      <c r="D67" s="81" t="s">
        <v>186</v>
      </c>
      <c r="E67" s="85">
        <v>0.42</v>
      </c>
      <c r="F67" s="86"/>
      <c r="G67" s="28"/>
      <c r="H67" s="10"/>
      <c r="I67" s="10"/>
      <c r="J67" s="10"/>
      <c r="K67" s="10"/>
      <c r="L67" s="10"/>
    </row>
    <row r="68" spans="1:12" ht="19.149999999999999" customHeight="1" x14ac:dyDescent="0.25">
      <c r="A68" s="74" t="s">
        <v>208</v>
      </c>
      <c r="B68" s="74" t="s">
        <v>144</v>
      </c>
      <c r="C68" s="75" t="s">
        <v>141</v>
      </c>
      <c r="D68" s="76" t="s">
        <v>142</v>
      </c>
      <c r="E68" s="80">
        <v>91</v>
      </c>
      <c r="F68" s="77"/>
      <c r="G68" s="28"/>
      <c r="H68" s="10"/>
      <c r="I68" s="10"/>
      <c r="J68" s="10"/>
      <c r="K68" s="10"/>
    </row>
    <row r="69" spans="1:12" ht="19.149999999999999" customHeight="1" x14ac:dyDescent="0.25">
      <c r="A69" s="79" t="s">
        <v>204</v>
      </c>
      <c r="B69" s="74" t="s">
        <v>144</v>
      </c>
      <c r="C69" s="75" t="s">
        <v>141</v>
      </c>
      <c r="D69" s="76" t="s">
        <v>142</v>
      </c>
      <c r="E69" s="80">
        <v>39</v>
      </c>
      <c r="F69" s="77"/>
      <c r="G69" s="28"/>
      <c r="H69" s="10"/>
      <c r="I69" s="10"/>
      <c r="J69" s="10"/>
      <c r="K69" s="10"/>
      <c r="L69" s="10"/>
    </row>
    <row r="70" spans="1:12" ht="19.149999999999999" customHeight="1" x14ac:dyDescent="0.25">
      <c r="A70" s="79" t="s">
        <v>209</v>
      </c>
      <c r="B70" s="74" t="s">
        <v>144</v>
      </c>
      <c r="C70" s="75" t="s">
        <v>141</v>
      </c>
      <c r="D70" s="81" t="s">
        <v>186</v>
      </c>
      <c r="E70" s="85">
        <v>0.43</v>
      </c>
      <c r="F70" s="86"/>
      <c r="G70" s="28"/>
      <c r="H70" s="10"/>
      <c r="I70" s="10"/>
      <c r="J70" s="10"/>
      <c r="K70" s="10"/>
      <c r="L70" s="10"/>
    </row>
    <row r="71" spans="1:12" ht="19.149999999999999" customHeight="1" x14ac:dyDescent="0.25">
      <c r="A71" s="74" t="s">
        <v>210</v>
      </c>
      <c r="B71" s="74" t="s">
        <v>144</v>
      </c>
      <c r="C71" s="75" t="s">
        <v>141</v>
      </c>
      <c r="D71" s="76" t="s">
        <v>142</v>
      </c>
      <c r="E71" s="80">
        <v>494</v>
      </c>
      <c r="F71" s="77"/>
      <c r="G71" s="28"/>
      <c r="H71" s="10"/>
      <c r="I71" s="10"/>
      <c r="J71" s="10"/>
      <c r="K71" s="10"/>
    </row>
    <row r="72" spans="1:12" ht="19.149999999999999" customHeight="1" x14ac:dyDescent="0.25">
      <c r="A72" s="79" t="s">
        <v>204</v>
      </c>
      <c r="B72" s="74" t="s">
        <v>144</v>
      </c>
      <c r="C72" s="75" t="s">
        <v>141</v>
      </c>
      <c r="D72" s="76" t="s">
        <v>142</v>
      </c>
      <c r="E72" s="80">
        <v>182</v>
      </c>
      <c r="F72" s="77"/>
      <c r="G72" s="28"/>
      <c r="H72" s="10"/>
      <c r="I72" s="10"/>
      <c r="J72" s="10"/>
      <c r="K72" s="10"/>
      <c r="L72" s="10"/>
    </row>
    <row r="73" spans="1:12" ht="19.149999999999999" customHeight="1" x14ac:dyDescent="0.25">
      <c r="A73" s="79" t="s">
        <v>211</v>
      </c>
      <c r="B73" s="74" t="s">
        <v>144</v>
      </c>
      <c r="C73" s="75" t="s">
        <v>141</v>
      </c>
      <c r="D73" s="81" t="s">
        <v>186</v>
      </c>
      <c r="E73" s="85">
        <v>0.37</v>
      </c>
      <c r="F73" s="86"/>
      <c r="G73" s="28"/>
      <c r="H73" s="10"/>
      <c r="I73" s="10"/>
      <c r="J73" s="10"/>
      <c r="K73" s="10"/>
      <c r="L73" s="10"/>
    </row>
    <row r="74" spans="1:12" ht="19.149999999999999" customHeight="1" x14ac:dyDescent="0.25">
      <c r="A74" s="74" t="s">
        <v>212</v>
      </c>
      <c r="B74" s="74" t="s">
        <v>144</v>
      </c>
      <c r="C74" s="75" t="s">
        <v>141</v>
      </c>
      <c r="D74" s="76" t="s">
        <v>142</v>
      </c>
      <c r="E74" s="80">
        <v>2957</v>
      </c>
      <c r="F74" s="77"/>
      <c r="G74" s="28"/>
      <c r="H74" s="10"/>
      <c r="I74" s="10"/>
      <c r="J74" s="10"/>
      <c r="K74" s="10"/>
    </row>
    <row r="75" spans="1:12" ht="19.149999999999999" customHeight="1" x14ac:dyDescent="0.25">
      <c r="A75" s="79" t="s">
        <v>204</v>
      </c>
      <c r="B75" s="74" t="s">
        <v>144</v>
      </c>
      <c r="C75" s="75" t="s">
        <v>141</v>
      </c>
      <c r="D75" s="76" t="s">
        <v>142</v>
      </c>
      <c r="E75" s="80">
        <v>1200</v>
      </c>
      <c r="F75" s="77"/>
      <c r="G75" s="28"/>
      <c r="H75" s="10"/>
      <c r="I75" s="10"/>
      <c r="J75" s="10"/>
      <c r="K75" s="10"/>
      <c r="L75" s="10"/>
    </row>
    <row r="76" spans="1:12" ht="19.149999999999999" customHeight="1" x14ac:dyDescent="0.25">
      <c r="A76" s="79" t="s">
        <v>213</v>
      </c>
      <c r="B76" s="74" t="s">
        <v>144</v>
      </c>
      <c r="C76" s="75" t="s">
        <v>141</v>
      </c>
      <c r="D76" s="81" t="s">
        <v>186</v>
      </c>
      <c r="E76" s="85">
        <v>0.41</v>
      </c>
      <c r="F76" s="86"/>
      <c r="G76" s="28"/>
      <c r="H76" s="10"/>
      <c r="I76" s="10"/>
      <c r="J76" s="10"/>
      <c r="K76" s="10"/>
      <c r="L76" s="10"/>
    </row>
    <row r="77" spans="1:12" ht="19.149999999999999" customHeight="1" x14ac:dyDescent="0.25">
      <c r="A77" s="74" t="s">
        <v>214</v>
      </c>
      <c r="B77" s="74" t="s">
        <v>144</v>
      </c>
      <c r="C77" s="75" t="s">
        <v>141</v>
      </c>
      <c r="D77" s="76" t="s">
        <v>142</v>
      </c>
      <c r="E77" s="87">
        <v>15</v>
      </c>
      <c r="F77" s="86"/>
      <c r="G77" s="28"/>
      <c r="H77" s="10"/>
      <c r="I77" s="10"/>
      <c r="J77" s="10"/>
      <c r="K77" s="10"/>
      <c r="L77" s="10"/>
    </row>
    <row r="78" spans="1:12" ht="19.149999999999999" customHeight="1" x14ac:dyDescent="0.25">
      <c r="A78" s="83" t="s">
        <v>215</v>
      </c>
      <c r="B78" s="72"/>
      <c r="C78" s="71"/>
      <c r="D78" s="73"/>
      <c r="E78" s="114"/>
      <c r="F78" s="73"/>
      <c r="G78" s="28"/>
      <c r="H78" s="10"/>
      <c r="I78" s="10"/>
      <c r="J78" s="10"/>
      <c r="K78" s="10"/>
      <c r="L78" s="10"/>
    </row>
    <row r="79" spans="1:12" ht="19.149999999999999" customHeight="1" x14ac:dyDescent="0.25">
      <c r="A79" s="74" t="s">
        <v>216</v>
      </c>
      <c r="B79" s="74" t="s">
        <v>144</v>
      </c>
      <c r="C79" s="75" t="s">
        <v>141</v>
      </c>
      <c r="D79" s="76" t="s">
        <v>142</v>
      </c>
      <c r="E79" s="80">
        <v>6700</v>
      </c>
      <c r="F79" s="77"/>
      <c r="G79" s="28"/>
      <c r="H79" s="10"/>
      <c r="I79" s="10"/>
      <c r="J79" s="10"/>
      <c r="K79" s="10"/>
      <c r="L79" s="10"/>
    </row>
    <row r="80" spans="1:12" ht="19.149999999999999" customHeight="1" x14ac:dyDescent="0.25">
      <c r="A80" s="79" t="s">
        <v>217</v>
      </c>
      <c r="B80" s="74" t="s">
        <v>144</v>
      </c>
      <c r="C80" s="75" t="s">
        <v>141</v>
      </c>
      <c r="D80" s="81" t="s">
        <v>186</v>
      </c>
      <c r="E80" s="85">
        <v>0.53</v>
      </c>
      <c r="F80" s="77"/>
      <c r="G80" s="28"/>
      <c r="H80" s="10"/>
      <c r="I80" s="10"/>
      <c r="J80" s="10"/>
      <c r="K80" s="10"/>
      <c r="L80" s="10"/>
    </row>
    <row r="81" spans="1:12" ht="19.149999999999999" customHeight="1" x14ac:dyDescent="0.25">
      <c r="A81" s="83" t="s">
        <v>218</v>
      </c>
      <c r="B81" s="72"/>
      <c r="C81" s="71"/>
      <c r="D81" s="73"/>
      <c r="E81" s="114"/>
      <c r="F81" s="73"/>
      <c r="G81" s="28"/>
      <c r="H81" s="10"/>
      <c r="I81" s="10"/>
      <c r="J81" s="10"/>
      <c r="K81" s="10"/>
      <c r="L81" s="10"/>
    </row>
    <row r="82" spans="1:12" ht="19.149999999999999" customHeight="1" x14ac:dyDescent="0.25">
      <c r="A82" s="74" t="s">
        <v>219</v>
      </c>
      <c r="B82" s="74" t="s">
        <v>144</v>
      </c>
      <c r="C82" s="75" t="s">
        <v>141</v>
      </c>
      <c r="D82" s="81" t="s">
        <v>186</v>
      </c>
      <c r="E82" s="85">
        <v>0.41</v>
      </c>
      <c r="F82" s="77"/>
      <c r="G82" s="28"/>
      <c r="H82" s="10"/>
      <c r="I82" s="10"/>
      <c r="J82" s="10"/>
      <c r="K82" s="10"/>
      <c r="L82" s="10"/>
    </row>
    <row r="83" spans="1:12" ht="19.149999999999999" customHeight="1" x14ac:dyDescent="0.25">
      <c r="A83" s="83" t="s">
        <v>220</v>
      </c>
      <c r="B83" s="72"/>
      <c r="C83" s="71"/>
      <c r="D83" s="73"/>
      <c r="E83" s="114"/>
      <c r="F83" s="73"/>
    </row>
    <row r="84" spans="1:12" ht="19.149999999999999" customHeight="1" x14ac:dyDescent="0.25">
      <c r="A84" s="74" t="s">
        <v>221</v>
      </c>
      <c r="B84" s="74" t="s">
        <v>144</v>
      </c>
      <c r="C84" s="75" t="s">
        <v>141</v>
      </c>
      <c r="D84" s="76" t="s">
        <v>142</v>
      </c>
      <c r="E84" s="80">
        <v>1</v>
      </c>
      <c r="F84" s="77"/>
    </row>
    <row r="85" spans="1:12" ht="19.149999999999999" customHeight="1" x14ac:dyDescent="0.25">
      <c r="A85" s="74" t="s">
        <v>222</v>
      </c>
      <c r="B85" s="74" t="s">
        <v>144</v>
      </c>
      <c r="C85" s="75" t="s">
        <v>141</v>
      </c>
      <c r="D85" s="76" t="s">
        <v>142</v>
      </c>
      <c r="E85" s="80">
        <v>526</v>
      </c>
      <c r="F85" s="77"/>
    </row>
    <row r="86" spans="1:12" ht="24.75" customHeight="1" x14ac:dyDescent="0.25">
      <c r="A86" s="74" t="s">
        <v>223</v>
      </c>
      <c r="B86" s="74" t="s">
        <v>144</v>
      </c>
      <c r="C86" s="75" t="s">
        <v>141</v>
      </c>
      <c r="D86" s="76" t="s">
        <v>142</v>
      </c>
      <c r="E86" s="116" t="s">
        <v>380</v>
      </c>
      <c r="F86" s="77"/>
    </row>
    <row r="87" spans="1:12" ht="40.5" x14ac:dyDescent="0.25">
      <c r="A87" s="74" t="s">
        <v>224</v>
      </c>
      <c r="B87" s="74" t="s">
        <v>144</v>
      </c>
      <c r="C87" s="75" t="s">
        <v>141</v>
      </c>
      <c r="D87" s="76" t="s">
        <v>142</v>
      </c>
      <c r="E87" s="116">
        <v>0.08</v>
      </c>
      <c r="F87" s="77"/>
    </row>
    <row r="88" spans="1:12" ht="19.149999999999999" customHeight="1" x14ac:dyDescent="0.25">
      <c r="A88" s="74" t="s">
        <v>225</v>
      </c>
      <c r="B88" s="74" t="s">
        <v>144</v>
      </c>
      <c r="C88" s="75" t="s">
        <v>141</v>
      </c>
      <c r="D88" s="81" t="s">
        <v>186</v>
      </c>
      <c r="E88" s="117" t="s">
        <v>381</v>
      </c>
      <c r="F88" s="77"/>
    </row>
    <row r="89" spans="1:12" ht="19.149999999999999" customHeight="1" x14ac:dyDescent="0.25">
      <c r="A89" s="83" t="s">
        <v>226</v>
      </c>
      <c r="B89" s="72"/>
      <c r="C89" s="71"/>
      <c r="D89" s="73"/>
      <c r="E89" s="114"/>
      <c r="F89" s="73"/>
    </row>
    <row r="90" spans="1:12" ht="19.149999999999999" customHeight="1" x14ac:dyDescent="0.25">
      <c r="A90" s="74" t="s">
        <v>227</v>
      </c>
      <c r="B90" s="74" t="s">
        <v>144</v>
      </c>
      <c r="C90" s="75" t="s">
        <v>141</v>
      </c>
      <c r="D90" s="81" t="s">
        <v>186</v>
      </c>
      <c r="E90" s="85">
        <v>1</v>
      </c>
      <c r="F90" s="77"/>
    </row>
    <row r="91" spans="1:12" ht="19.149999999999999" customHeight="1" x14ac:dyDescent="0.25">
      <c r="A91" s="74" t="s">
        <v>228</v>
      </c>
      <c r="B91" s="74" t="s">
        <v>144</v>
      </c>
      <c r="C91" s="75" t="s">
        <v>141</v>
      </c>
      <c r="D91" s="76" t="s">
        <v>142</v>
      </c>
      <c r="E91" s="80" t="s">
        <v>229</v>
      </c>
      <c r="F91" s="88"/>
      <c r="G91" s="29"/>
      <c r="H91" s="30"/>
      <c r="I91" s="30"/>
      <c r="J91" s="31"/>
      <c r="K91" s="31"/>
      <c r="L91" s="31"/>
    </row>
    <row r="92" spans="1:12" ht="19.149999999999999" customHeight="1" x14ac:dyDescent="0.25">
      <c r="A92" s="74" t="s">
        <v>230</v>
      </c>
      <c r="B92" s="74" t="s">
        <v>144</v>
      </c>
      <c r="C92" s="75" t="s">
        <v>141</v>
      </c>
      <c r="D92" s="81" t="s">
        <v>186</v>
      </c>
      <c r="E92" s="80" t="s">
        <v>231</v>
      </c>
      <c r="F92" s="88"/>
    </row>
    <row r="93" spans="1:12" ht="19.149999999999999" customHeight="1" x14ac:dyDescent="0.25">
      <c r="A93" s="83" t="s">
        <v>232</v>
      </c>
      <c r="B93" s="72"/>
      <c r="C93" s="71"/>
      <c r="D93" s="73"/>
      <c r="E93" s="114"/>
      <c r="F93" s="73"/>
    </row>
    <row r="94" spans="1:12" ht="29.85" customHeight="1" x14ac:dyDescent="0.25">
      <c r="A94" s="74" t="s">
        <v>233</v>
      </c>
      <c r="B94" s="74" t="s">
        <v>144</v>
      </c>
      <c r="C94" s="75" t="s">
        <v>141</v>
      </c>
      <c r="D94" s="81" t="s">
        <v>186</v>
      </c>
      <c r="E94" s="85">
        <v>0.89</v>
      </c>
      <c r="F94" s="89" t="s">
        <v>339</v>
      </c>
    </row>
    <row r="95" spans="1:12" ht="19.149999999999999" customHeight="1" x14ac:dyDescent="0.25">
      <c r="A95" s="74" t="s">
        <v>234</v>
      </c>
      <c r="B95" s="74" t="s">
        <v>144</v>
      </c>
      <c r="C95" s="75" t="s">
        <v>141</v>
      </c>
      <c r="D95" s="81" t="s">
        <v>186</v>
      </c>
      <c r="E95" s="85">
        <v>0.93</v>
      </c>
      <c r="F95" s="74"/>
    </row>
    <row r="96" spans="1:12" ht="19.149999999999999" customHeight="1" x14ac:dyDescent="0.25">
      <c r="A96" s="74" t="s">
        <v>235</v>
      </c>
      <c r="B96" s="74" t="s">
        <v>144</v>
      </c>
      <c r="C96" s="75" t="s">
        <v>141</v>
      </c>
      <c r="D96" s="81" t="s">
        <v>186</v>
      </c>
      <c r="E96" s="85">
        <v>0.83</v>
      </c>
      <c r="F96" s="74"/>
    </row>
    <row r="97" spans="1:12" ht="19.149999999999999" customHeight="1" x14ac:dyDescent="0.25">
      <c r="A97" s="74" t="s">
        <v>236</v>
      </c>
      <c r="B97" s="74" t="s">
        <v>144</v>
      </c>
      <c r="C97" s="75" t="s">
        <v>141</v>
      </c>
      <c r="D97" s="81" t="s">
        <v>186</v>
      </c>
      <c r="E97" s="85">
        <v>0.98</v>
      </c>
      <c r="F97" s="74"/>
    </row>
    <row r="98" spans="1:12" ht="19.149999999999999" customHeight="1" x14ac:dyDescent="0.25">
      <c r="A98" s="83" t="s">
        <v>237</v>
      </c>
      <c r="B98" s="72"/>
      <c r="C98" s="73"/>
      <c r="D98" s="73"/>
      <c r="E98" s="114"/>
      <c r="F98" s="73"/>
    </row>
    <row r="99" spans="1:12" ht="19.149999999999999" customHeight="1" x14ac:dyDescent="0.25">
      <c r="A99" s="74" t="s">
        <v>238</v>
      </c>
      <c r="B99" s="74" t="s">
        <v>144</v>
      </c>
      <c r="C99" s="75" t="s">
        <v>141</v>
      </c>
      <c r="D99" s="81" t="s">
        <v>186</v>
      </c>
      <c r="E99" s="117" t="s">
        <v>382</v>
      </c>
      <c r="F99" s="90"/>
    </row>
    <row r="100" spans="1:12" ht="19.149999999999999" customHeight="1" x14ac:dyDescent="0.25">
      <c r="A100" s="79" t="s">
        <v>239</v>
      </c>
      <c r="B100" s="74" t="s">
        <v>144</v>
      </c>
      <c r="C100" s="75" t="s">
        <v>141</v>
      </c>
      <c r="D100" s="81" t="s">
        <v>186</v>
      </c>
      <c r="E100" s="117" t="s">
        <v>383</v>
      </c>
      <c r="F100" s="90"/>
      <c r="G100" s="32"/>
      <c r="H100" s="33"/>
      <c r="I100" s="33"/>
      <c r="J100" s="34"/>
      <c r="K100" s="34"/>
      <c r="L100" s="34"/>
    </row>
    <row r="101" spans="1:12" ht="19.149999999999999" customHeight="1" x14ac:dyDescent="0.25">
      <c r="A101" s="79" t="s">
        <v>240</v>
      </c>
      <c r="B101" s="74" t="s">
        <v>144</v>
      </c>
      <c r="C101" s="75" t="s">
        <v>141</v>
      </c>
      <c r="D101" s="81" t="s">
        <v>186</v>
      </c>
      <c r="E101" s="117" t="s">
        <v>384</v>
      </c>
      <c r="F101" s="90"/>
    </row>
    <row r="102" spans="1:12" ht="19.149999999999999" customHeight="1" x14ac:dyDescent="0.25">
      <c r="A102" s="74" t="s">
        <v>241</v>
      </c>
      <c r="B102" s="74" t="s">
        <v>144</v>
      </c>
      <c r="C102" s="75" t="s">
        <v>141</v>
      </c>
      <c r="D102" s="76" t="s">
        <v>142</v>
      </c>
      <c r="E102" s="80">
        <v>5966</v>
      </c>
      <c r="F102" s="77"/>
    </row>
    <row r="103" spans="1:12" ht="19.149999999999999" customHeight="1" x14ac:dyDescent="0.25">
      <c r="A103" s="83" t="s">
        <v>242</v>
      </c>
      <c r="B103" s="72"/>
      <c r="C103" s="73"/>
      <c r="D103" s="73"/>
      <c r="E103" s="114"/>
      <c r="F103" s="73"/>
    </row>
    <row r="104" spans="1:12" ht="19.149999999999999" customHeight="1" x14ac:dyDescent="0.25">
      <c r="A104" s="74" t="s">
        <v>243</v>
      </c>
      <c r="B104" s="74" t="s">
        <v>144</v>
      </c>
      <c r="C104" s="75" t="s">
        <v>141</v>
      </c>
      <c r="D104" s="81" t="s">
        <v>244</v>
      </c>
      <c r="E104" s="91" t="s">
        <v>385</v>
      </c>
      <c r="F104" s="90"/>
    </row>
    <row r="105" spans="1:12" ht="19.149999999999999" customHeight="1" x14ac:dyDescent="0.25">
      <c r="A105" s="74" t="s">
        <v>245</v>
      </c>
      <c r="B105" s="74" t="s">
        <v>144</v>
      </c>
      <c r="C105" s="75" t="s">
        <v>141</v>
      </c>
      <c r="D105" s="76" t="s">
        <v>142</v>
      </c>
      <c r="E105" s="91" t="s">
        <v>386</v>
      </c>
      <c r="F105" s="90"/>
    </row>
    <row r="106" spans="1:12" ht="19.149999999999999" customHeight="1" x14ac:dyDescent="0.25">
      <c r="A106" s="79" t="s">
        <v>239</v>
      </c>
      <c r="B106" s="74" t="s">
        <v>144</v>
      </c>
      <c r="C106" s="75" t="s">
        <v>141</v>
      </c>
      <c r="D106" s="76" t="s">
        <v>142</v>
      </c>
      <c r="E106" s="91" t="s">
        <v>387</v>
      </c>
      <c r="F106" s="90"/>
    </row>
    <row r="107" spans="1:12" ht="19.149999999999999" customHeight="1" x14ac:dyDescent="0.25">
      <c r="A107" s="79" t="s">
        <v>240</v>
      </c>
      <c r="B107" s="74" t="s">
        <v>144</v>
      </c>
      <c r="C107" s="75" t="s">
        <v>141</v>
      </c>
      <c r="D107" s="76" t="s">
        <v>142</v>
      </c>
      <c r="E107" s="91" t="s">
        <v>388</v>
      </c>
      <c r="F107" s="90"/>
    </row>
    <row r="108" spans="1:12" ht="19.149999999999999" customHeight="1" x14ac:dyDescent="0.25">
      <c r="A108" s="74" t="s">
        <v>246</v>
      </c>
      <c r="B108" s="74" t="s">
        <v>144</v>
      </c>
      <c r="C108" s="75" t="s">
        <v>141</v>
      </c>
      <c r="D108" s="76" t="s">
        <v>142</v>
      </c>
      <c r="E108" s="91" t="s">
        <v>389</v>
      </c>
      <c r="F108" s="90"/>
    </row>
    <row r="109" spans="1:12" ht="19.149999999999999" customHeight="1" x14ac:dyDescent="0.25">
      <c r="A109" s="79" t="s">
        <v>239</v>
      </c>
      <c r="B109" s="74" t="s">
        <v>144</v>
      </c>
      <c r="C109" s="75" t="s">
        <v>141</v>
      </c>
      <c r="D109" s="76" t="s">
        <v>142</v>
      </c>
      <c r="E109" s="91" t="s">
        <v>390</v>
      </c>
      <c r="F109" s="90"/>
    </row>
    <row r="110" spans="1:12" ht="19.149999999999999" customHeight="1" x14ac:dyDescent="0.25">
      <c r="A110" s="79" t="s">
        <v>240</v>
      </c>
      <c r="B110" s="74" t="s">
        <v>144</v>
      </c>
      <c r="C110" s="75" t="s">
        <v>141</v>
      </c>
      <c r="D110" s="76" t="s">
        <v>142</v>
      </c>
      <c r="E110" s="91" t="s">
        <v>391</v>
      </c>
      <c r="F110" s="90"/>
    </row>
    <row r="111" spans="1:12" ht="25.15" customHeight="1" x14ac:dyDescent="0.25">
      <c r="A111" s="74" t="s">
        <v>247</v>
      </c>
      <c r="B111" s="74" t="s">
        <v>144</v>
      </c>
      <c r="C111" s="75" t="s">
        <v>141</v>
      </c>
      <c r="D111" s="81" t="s">
        <v>186</v>
      </c>
      <c r="E111" s="92">
        <v>0.97</v>
      </c>
      <c r="F111" s="74"/>
    </row>
    <row r="112" spans="1:12" ht="25.5" customHeight="1" x14ac:dyDescent="0.25">
      <c r="A112" s="74" t="s">
        <v>248</v>
      </c>
      <c r="B112" s="74" t="s">
        <v>144</v>
      </c>
      <c r="C112" s="75" t="s">
        <v>141</v>
      </c>
      <c r="D112" s="81" t="s">
        <v>249</v>
      </c>
      <c r="E112" s="93">
        <v>71000</v>
      </c>
      <c r="F112" s="94"/>
    </row>
    <row r="113" spans="1:7" ht="19.149999999999999" customHeight="1" x14ac:dyDescent="0.25">
      <c r="A113" s="83" t="s">
        <v>250</v>
      </c>
      <c r="B113" s="72"/>
      <c r="C113" s="73"/>
      <c r="D113" s="73"/>
      <c r="E113" s="114"/>
      <c r="F113" s="73"/>
    </row>
    <row r="114" spans="1:7" ht="19.149999999999999" customHeight="1" x14ac:dyDescent="0.25">
      <c r="A114" s="74" t="s">
        <v>251</v>
      </c>
      <c r="B114" s="74" t="s">
        <v>144</v>
      </c>
      <c r="C114" s="75" t="s">
        <v>141</v>
      </c>
      <c r="D114" s="81" t="s">
        <v>186</v>
      </c>
      <c r="E114" s="85">
        <v>1</v>
      </c>
      <c r="F114" s="90"/>
    </row>
    <row r="115" spans="1:7" ht="19.149999999999999" customHeight="1" x14ac:dyDescent="0.25">
      <c r="A115" s="74" t="s">
        <v>252</v>
      </c>
      <c r="B115" s="74" t="s">
        <v>144</v>
      </c>
      <c r="C115" s="75" t="s">
        <v>141</v>
      </c>
      <c r="D115" s="81" t="s">
        <v>186</v>
      </c>
      <c r="E115" s="85">
        <v>0.11</v>
      </c>
      <c r="F115" s="95"/>
    </row>
    <row r="116" spans="1:7" ht="19.149999999999999" customHeight="1" x14ac:dyDescent="0.25">
      <c r="A116" s="79" t="s">
        <v>239</v>
      </c>
      <c r="B116" s="74" t="s">
        <v>144</v>
      </c>
      <c r="C116" s="75" t="s">
        <v>141</v>
      </c>
      <c r="D116" s="81" t="s">
        <v>186</v>
      </c>
      <c r="E116" s="85">
        <v>0.08</v>
      </c>
      <c r="F116" s="95"/>
    </row>
    <row r="117" spans="1:7" ht="19.149999999999999" customHeight="1" x14ac:dyDescent="0.25">
      <c r="A117" s="79" t="s">
        <v>240</v>
      </c>
      <c r="B117" s="74" t="s">
        <v>144</v>
      </c>
      <c r="C117" s="75" t="s">
        <v>141</v>
      </c>
      <c r="D117" s="81" t="s">
        <v>186</v>
      </c>
      <c r="E117" s="85">
        <v>0.15</v>
      </c>
      <c r="F117" s="95"/>
    </row>
    <row r="118" spans="1:7" ht="19.149999999999999" customHeight="1" x14ac:dyDescent="0.25">
      <c r="A118" s="83" t="s">
        <v>253</v>
      </c>
      <c r="B118" s="83"/>
      <c r="C118" s="83"/>
      <c r="D118" s="83"/>
      <c r="E118" s="118"/>
      <c r="F118" s="83"/>
    </row>
    <row r="119" spans="1:7" ht="19.149999999999999" customHeight="1" x14ac:dyDescent="0.25">
      <c r="A119" s="74" t="s">
        <v>254</v>
      </c>
      <c r="B119" s="74" t="s">
        <v>144</v>
      </c>
      <c r="C119" s="75" t="s">
        <v>141</v>
      </c>
      <c r="D119" s="81" t="s">
        <v>186</v>
      </c>
      <c r="E119" s="85">
        <v>1</v>
      </c>
      <c r="F119" s="95"/>
    </row>
    <row r="120" spans="1:7" ht="19.149999999999999" customHeight="1" x14ac:dyDescent="0.25">
      <c r="A120" s="74" t="s">
        <v>255</v>
      </c>
      <c r="B120" s="74" t="s">
        <v>144</v>
      </c>
      <c r="C120" s="75" t="s">
        <v>141</v>
      </c>
      <c r="D120" s="81" t="s">
        <v>186</v>
      </c>
      <c r="E120" s="85">
        <v>0.35</v>
      </c>
      <c r="F120" s="95"/>
    </row>
    <row r="121" spans="1:7" ht="19.149999999999999" customHeight="1" x14ac:dyDescent="0.25">
      <c r="A121" s="74" t="s">
        <v>256</v>
      </c>
      <c r="B121" s="74" t="s">
        <v>144</v>
      </c>
      <c r="C121" s="75" t="s">
        <v>141</v>
      </c>
      <c r="D121" s="81" t="s">
        <v>186</v>
      </c>
      <c r="E121" s="85">
        <v>0.27</v>
      </c>
      <c r="F121" s="95"/>
    </row>
    <row r="122" spans="1:7" ht="19.149999999999999" customHeight="1" x14ac:dyDescent="0.25">
      <c r="A122" s="96" t="s">
        <v>257</v>
      </c>
      <c r="B122" s="74" t="s">
        <v>144</v>
      </c>
      <c r="C122" s="74" t="s">
        <v>258</v>
      </c>
      <c r="D122" s="76" t="s">
        <v>142</v>
      </c>
      <c r="E122" s="80">
        <v>110</v>
      </c>
      <c r="F122" s="95"/>
    </row>
    <row r="123" spans="1:7" ht="19.149999999999999" customHeight="1" x14ac:dyDescent="0.25">
      <c r="A123" s="96" t="s">
        <v>259</v>
      </c>
      <c r="B123" s="74" t="s">
        <v>144</v>
      </c>
      <c r="C123" s="74" t="s">
        <v>260</v>
      </c>
      <c r="D123" s="76" t="s">
        <v>142</v>
      </c>
      <c r="E123" s="80">
        <v>83</v>
      </c>
      <c r="F123" s="95"/>
    </row>
    <row r="124" spans="1:7" ht="30.6" customHeight="1" x14ac:dyDescent="0.25">
      <c r="A124" s="96" t="s">
        <v>261</v>
      </c>
      <c r="B124" s="74" t="s">
        <v>144</v>
      </c>
      <c r="C124" s="74" t="s">
        <v>262</v>
      </c>
      <c r="D124" s="76" t="s">
        <v>142</v>
      </c>
      <c r="E124" s="80">
        <v>83</v>
      </c>
      <c r="F124" s="95"/>
    </row>
    <row r="125" spans="1:7" ht="19.149999999999999" customHeight="1" x14ac:dyDescent="0.25">
      <c r="A125" s="83" t="s">
        <v>263</v>
      </c>
      <c r="B125" s="83"/>
      <c r="C125" s="83"/>
      <c r="D125" s="83"/>
      <c r="E125" s="118"/>
      <c r="F125" s="83"/>
    </row>
    <row r="126" spans="1:7" ht="19.149999999999999" customHeight="1" x14ac:dyDescent="0.25">
      <c r="A126" s="74" t="s">
        <v>264</v>
      </c>
      <c r="B126" s="74" t="s">
        <v>144</v>
      </c>
      <c r="C126" s="75" t="s">
        <v>141</v>
      </c>
      <c r="D126" s="76" t="s">
        <v>142</v>
      </c>
      <c r="E126" s="119">
        <v>622</v>
      </c>
      <c r="F126" s="95"/>
    </row>
    <row r="127" spans="1:7" ht="19.149999999999999" customHeight="1" x14ac:dyDescent="0.25">
      <c r="A127" s="83" t="s">
        <v>265</v>
      </c>
      <c r="B127" s="83"/>
      <c r="C127" s="83"/>
      <c r="D127" s="83"/>
      <c r="E127" s="118"/>
      <c r="F127" s="83"/>
    </row>
    <row r="128" spans="1:7" s="36" customFormat="1" ht="19.149999999999999" customHeight="1" x14ac:dyDescent="0.25">
      <c r="A128" s="96" t="s">
        <v>266</v>
      </c>
      <c r="B128" s="74" t="s">
        <v>144</v>
      </c>
      <c r="C128" s="75" t="s">
        <v>141</v>
      </c>
      <c r="D128" s="81" t="s">
        <v>186</v>
      </c>
      <c r="E128" s="85">
        <v>0.81</v>
      </c>
      <c r="F128" s="97"/>
      <c r="G128" s="35"/>
    </row>
    <row r="129" spans="1:7" s="36" customFormat="1" ht="26.45" customHeight="1" x14ac:dyDescent="0.25">
      <c r="A129" s="96" t="s">
        <v>267</v>
      </c>
      <c r="B129" s="74" t="s">
        <v>144</v>
      </c>
      <c r="C129" s="75" t="s">
        <v>141</v>
      </c>
      <c r="D129" s="81" t="s">
        <v>186</v>
      </c>
      <c r="E129" s="85">
        <v>0.84</v>
      </c>
      <c r="F129" s="97"/>
      <c r="G129" s="35"/>
    </row>
    <row r="130" spans="1:7" s="36" customFormat="1" ht="31.35" customHeight="1" x14ac:dyDescent="0.25">
      <c r="A130" s="96" t="s">
        <v>268</v>
      </c>
      <c r="B130" s="74" t="s">
        <v>144</v>
      </c>
      <c r="C130" s="75" t="s">
        <v>141</v>
      </c>
      <c r="D130" s="81" t="s">
        <v>186</v>
      </c>
      <c r="E130" s="85">
        <v>0.9</v>
      </c>
      <c r="F130" s="97"/>
      <c r="G130" s="35"/>
    </row>
    <row r="131" spans="1:7" ht="30.2" customHeight="1" x14ac:dyDescent="0.25">
      <c r="A131" s="21"/>
      <c r="B131" s="21"/>
      <c r="C131" s="21"/>
      <c r="D131" s="21"/>
      <c r="E131" s="21"/>
      <c r="F131" s="21"/>
    </row>
    <row r="132" spans="1:7" ht="30.2" customHeight="1" x14ac:dyDescent="0.25">
      <c r="A132" s="21"/>
      <c r="B132" s="21"/>
      <c r="C132" s="21"/>
      <c r="D132" s="21"/>
      <c r="E132" s="21"/>
      <c r="F132" s="21"/>
    </row>
    <row r="133" spans="1:7" ht="30.2" customHeight="1" x14ac:dyDescent="0.25"/>
    <row r="134" spans="1:7" ht="30.2" customHeight="1" x14ac:dyDescent="0.25"/>
    <row r="135" spans="1:7" ht="30.2" customHeight="1" x14ac:dyDescent="0.25"/>
    <row r="136" spans="1:7" ht="30.2" customHeight="1" x14ac:dyDescent="0.25"/>
    <row r="137" spans="1:7" ht="30.2" customHeight="1" x14ac:dyDescent="0.25"/>
    <row r="138" spans="1:7" ht="30.2" customHeight="1" x14ac:dyDescent="0.25"/>
    <row r="139" spans="1:7" ht="30.2" customHeight="1" x14ac:dyDescent="0.25"/>
    <row r="140" spans="1:7" ht="30.2" customHeight="1" x14ac:dyDescent="0.25"/>
    <row r="141" spans="1:7" ht="30.2" customHeight="1" x14ac:dyDescent="0.25"/>
    <row r="142" spans="1:7" ht="30.2" customHeight="1" x14ac:dyDescent="0.25"/>
    <row r="143" spans="1:7" ht="30.2" customHeight="1" x14ac:dyDescent="0.25"/>
    <row r="144" spans="1:7" ht="30.2" customHeight="1" x14ac:dyDescent="0.25"/>
    <row r="145" ht="30.2" customHeight="1" x14ac:dyDescent="0.25"/>
    <row r="146" ht="30.2" customHeight="1" x14ac:dyDescent="0.25"/>
    <row r="147" ht="30.2" customHeight="1" x14ac:dyDescent="0.25"/>
    <row r="148" ht="30.2" customHeight="1" x14ac:dyDescent="0.25"/>
    <row r="149" ht="30.2" customHeight="1" x14ac:dyDescent="0.25"/>
    <row r="150" ht="30.2" customHeight="1" x14ac:dyDescent="0.25"/>
    <row r="151" ht="30.2" customHeight="1" x14ac:dyDescent="0.25"/>
    <row r="152" ht="30.2" customHeight="1" x14ac:dyDescent="0.25"/>
    <row r="153" ht="30.2" customHeight="1" x14ac:dyDescent="0.25"/>
    <row r="154" ht="30.2" customHeight="1" x14ac:dyDescent="0.25"/>
    <row r="155" ht="30.2" customHeight="1" x14ac:dyDescent="0.25"/>
    <row r="156" ht="30.2" customHeight="1" x14ac:dyDescent="0.25"/>
    <row r="157" ht="30.2" customHeight="1" x14ac:dyDescent="0.25"/>
    <row r="158" ht="30.2" customHeight="1" x14ac:dyDescent="0.25"/>
    <row r="159" ht="30.2" customHeight="1" x14ac:dyDescent="0.25"/>
    <row r="160" ht="30.2" customHeight="1" x14ac:dyDescent="0.25"/>
    <row r="161" ht="30.2" customHeight="1" x14ac:dyDescent="0.25"/>
    <row r="162" ht="30.2" customHeight="1" x14ac:dyDescent="0.25"/>
    <row r="163" ht="30.2" customHeight="1" x14ac:dyDescent="0.25"/>
    <row r="164" ht="30.2" customHeight="1" x14ac:dyDescent="0.25"/>
    <row r="165" ht="30.2" customHeight="1" x14ac:dyDescent="0.25"/>
    <row r="166" ht="30.2" customHeight="1" x14ac:dyDescent="0.25"/>
    <row r="167" ht="30.2" customHeight="1" x14ac:dyDescent="0.25"/>
    <row r="168" ht="30.2" customHeight="1" x14ac:dyDescent="0.25"/>
    <row r="169" ht="30.2" customHeight="1" x14ac:dyDescent="0.25"/>
    <row r="170" ht="30.2" customHeight="1" x14ac:dyDescent="0.25"/>
    <row r="171" ht="30.2" customHeight="1" x14ac:dyDescent="0.25"/>
    <row r="172" ht="30.2" customHeight="1" x14ac:dyDescent="0.25"/>
    <row r="173" ht="30.2" customHeight="1" x14ac:dyDescent="0.25"/>
    <row r="174" ht="30.2" customHeight="1" x14ac:dyDescent="0.25"/>
    <row r="175" ht="30.2" customHeight="1" x14ac:dyDescent="0.25"/>
    <row r="176" ht="30.2" customHeight="1" x14ac:dyDescent="0.25"/>
    <row r="177" ht="30.2" customHeight="1" x14ac:dyDescent="0.25"/>
    <row r="178" ht="30.2" customHeight="1" x14ac:dyDescent="0.25"/>
    <row r="179" ht="30.2" customHeight="1" x14ac:dyDescent="0.25"/>
    <row r="180" ht="30.2" customHeight="1" x14ac:dyDescent="0.25"/>
    <row r="181" ht="30.2" customHeight="1" x14ac:dyDescent="0.25"/>
    <row r="182" ht="30.2" customHeight="1" x14ac:dyDescent="0.25"/>
    <row r="183" ht="30.2" customHeight="1" x14ac:dyDescent="0.25"/>
    <row r="184" ht="30.2" customHeight="1" x14ac:dyDescent="0.25"/>
    <row r="185" ht="30.2" customHeight="1" x14ac:dyDescent="0.25"/>
    <row r="186" ht="30.2" customHeight="1" x14ac:dyDescent="0.25"/>
    <row r="187" ht="30.2" customHeight="1" x14ac:dyDescent="0.25"/>
    <row r="188" ht="30.2" customHeight="1" x14ac:dyDescent="0.25"/>
    <row r="189" ht="30.2" customHeight="1" x14ac:dyDescent="0.25"/>
    <row r="190" ht="30.2" customHeight="1" x14ac:dyDescent="0.25"/>
    <row r="191" ht="30.2" customHeight="1" x14ac:dyDescent="0.25"/>
    <row r="192" ht="30.2" customHeight="1" x14ac:dyDescent="0.25"/>
    <row r="193" ht="30.2" customHeight="1" x14ac:dyDescent="0.25"/>
    <row r="194" ht="30.2" customHeight="1" x14ac:dyDescent="0.25"/>
    <row r="195" ht="30.2" customHeight="1" x14ac:dyDescent="0.25"/>
    <row r="196" ht="30.2" customHeight="1" x14ac:dyDescent="0.25"/>
    <row r="197" ht="30.2" customHeight="1" x14ac:dyDescent="0.25"/>
    <row r="198" ht="30.2" customHeight="1" x14ac:dyDescent="0.25"/>
    <row r="199" ht="30.2" customHeight="1" x14ac:dyDescent="0.25"/>
    <row r="200" ht="30.2" customHeight="1" x14ac:dyDescent="0.25"/>
    <row r="201" ht="30.2" customHeight="1" x14ac:dyDescent="0.25"/>
    <row r="202" ht="30.2" customHeight="1" x14ac:dyDescent="0.25"/>
    <row r="203" ht="30.2" customHeight="1" x14ac:dyDescent="0.25"/>
    <row r="204" ht="30.2" customHeight="1" x14ac:dyDescent="0.25"/>
    <row r="205" ht="30.2" customHeight="1" x14ac:dyDescent="0.25"/>
    <row r="206" ht="30.2" customHeight="1" x14ac:dyDescent="0.25"/>
    <row r="207" ht="30.2" customHeight="1" x14ac:dyDescent="0.25"/>
    <row r="208" ht="30.2" customHeight="1" x14ac:dyDescent="0.25"/>
    <row r="209" ht="30.2" customHeight="1" x14ac:dyDescent="0.25"/>
    <row r="210" ht="30.2" customHeight="1" x14ac:dyDescent="0.25"/>
    <row r="211" ht="30.2" customHeight="1" x14ac:dyDescent="0.25"/>
    <row r="212" ht="30.2" customHeight="1" x14ac:dyDescent="0.25"/>
    <row r="213" ht="30.2" customHeight="1" x14ac:dyDescent="0.25"/>
    <row r="214" ht="30.2" customHeight="1" x14ac:dyDescent="0.25"/>
    <row r="215" ht="30.2" customHeight="1" x14ac:dyDescent="0.25"/>
    <row r="216" ht="30.2" customHeight="1" x14ac:dyDescent="0.25"/>
    <row r="217" ht="30.2" customHeight="1" x14ac:dyDescent="0.25"/>
    <row r="218" ht="30.2" customHeight="1" x14ac:dyDescent="0.25"/>
    <row r="219" ht="30.2" customHeight="1" x14ac:dyDescent="0.25"/>
    <row r="220" ht="30.2" customHeight="1" x14ac:dyDescent="0.25"/>
    <row r="221" ht="30.2" customHeight="1" x14ac:dyDescent="0.25"/>
    <row r="222" ht="30.2" customHeight="1" x14ac:dyDescent="0.25"/>
    <row r="223" ht="30.2" customHeight="1" x14ac:dyDescent="0.25"/>
    <row r="224" ht="30.2" customHeight="1" x14ac:dyDescent="0.25"/>
    <row r="225" ht="30.2" customHeight="1" x14ac:dyDescent="0.25"/>
    <row r="226" ht="30.2" customHeight="1" x14ac:dyDescent="0.25"/>
    <row r="227" ht="30.2" customHeight="1" x14ac:dyDescent="0.25"/>
    <row r="228" ht="30.2" customHeight="1" x14ac:dyDescent="0.25"/>
    <row r="229" ht="30.2" customHeight="1" x14ac:dyDescent="0.25"/>
    <row r="230" ht="30.2" customHeight="1" x14ac:dyDescent="0.25"/>
    <row r="231" ht="30.2" customHeight="1" x14ac:dyDescent="0.25"/>
    <row r="232" ht="30.2" customHeight="1" x14ac:dyDescent="0.25"/>
    <row r="233" ht="30.2" customHeight="1" x14ac:dyDescent="0.25"/>
    <row r="234" ht="30.2" customHeight="1" x14ac:dyDescent="0.25"/>
    <row r="235" ht="30.2" customHeight="1" x14ac:dyDescent="0.25"/>
    <row r="236" ht="30.2" customHeight="1" x14ac:dyDescent="0.25"/>
    <row r="237" ht="30.2" customHeight="1" x14ac:dyDescent="0.25"/>
    <row r="238" ht="30.2" customHeight="1" x14ac:dyDescent="0.25"/>
    <row r="239" ht="30.2" customHeight="1" x14ac:dyDescent="0.25"/>
    <row r="240" ht="30.2" customHeight="1" x14ac:dyDescent="0.25"/>
    <row r="241" ht="30.2" customHeight="1" x14ac:dyDescent="0.25"/>
    <row r="242" ht="30.2" customHeight="1" x14ac:dyDescent="0.25"/>
    <row r="243" ht="30.2" customHeight="1" x14ac:dyDescent="0.25"/>
    <row r="244" ht="30.2" customHeight="1" x14ac:dyDescent="0.25"/>
    <row r="245" ht="30.2" customHeight="1" x14ac:dyDescent="0.25"/>
    <row r="246" ht="30.2" customHeight="1" x14ac:dyDescent="0.25"/>
    <row r="247" ht="30.2" customHeight="1" x14ac:dyDescent="0.25"/>
    <row r="248" ht="30.2" customHeight="1" x14ac:dyDescent="0.25"/>
    <row r="249" ht="30.2" customHeight="1" x14ac:dyDescent="0.25"/>
    <row r="250" ht="30.2" customHeight="1" x14ac:dyDescent="0.25"/>
    <row r="251" ht="30.2" customHeight="1" x14ac:dyDescent="0.25"/>
    <row r="252" ht="30.2" customHeight="1" x14ac:dyDescent="0.25"/>
    <row r="253" ht="30.2" customHeight="1" x14ac:dyDescent="0.25"/>
    <row r="254" ht="30.2" customHeight="1" x14ac:dyDescent="0.25"/>
    <row r="255" ht="30.2" customHeight="1" x14ac:dyDescent="0.25"/>
    <row r="256" ht="30.2" customHeight="1" x14ac:dyDescent="0.25"/>
    <row r="257" ht="30.2" customHeight="1" x14ac:dyDescent="0.25"/>
    <row r="258" ht="30.2" customHeight="1" x14ac:dyDescent="0.25"/>
    <row r="259" ht="30.2" customHeight="1" x14ac:dyDescent="0.25"/>
    <row r="260" ht="30.2" customHeight="1" x14ac:dyDescent="0.25"/>
    <row r="261" ht="30.2" customHeight="1" x14ac:dyDescent="0.25"/>
    <row r="262" ht="30.2" customHeight="1" x14ac:dyDescent="0.25"/>
    <row r="263" ht="30.2" customHeight="1" x14ac:dyDescent="0.25"/>
    <row r="264" ht="30.2" customHeight="1" x14ac:dyDescent="0.25"/>
    <row r="265" ht="30.2" customHeight="1" x14ac:dyDescent="0.25"/>
    <row r="266" ht="30.2" customHeight="1" x14ac:dyDescent="0.25"/>
    <row r="267" ht="30.2" customHeight="1" x14ac:dyDescent="0.25"/>
    <row r="268" ht="30.2" customHeight="1" x14ac:dyDescent="0.25"/>
    <row r="269" ht="30.2" customHeight="1" x14ac:dyDescent="0.25"/>
    <row r="270" ht="30.2" customHeight="1" x14ac:dyDescent="0.25"/>
    <row r="271" ht="30.2" customHeight="1" x14ac:dyDescent="0.25"/>
    <row r="272" ht="30.2" customHeight="1" x14ac:dyDescent="0.25"/>
    <row r="273" ht="30.2" customHeight="1" x14ac:dyDescent="0.25"/>
    <row r="274" ht="30.2" customHeight="1" x14ac:dyDescent="0.25"/>
    <row r="275" ht="30.2" customHeight="1" x14ac:dyDescent="0.25"/>
    <row r="276" ht="30.2" customHeight="1" x14ac:dyDescent="0.25"/>
    <row r="277" ht="30.2" customHeight="1" x14ac:dyDescent="0.25"/>
    <row r="278" ht="30.2" customHeight="1" x14ac:dyDescent="0.25"/>
    <row r="279" ht="30.2" customHeight="1" x14ac:dyDescent="0.25"/>
    <row r="280" ht="30.2" customHeight="1" x14ac:dyDescent="0.25"/>
    <row r="281" ht="30.2" customHeight="1" x14ac:dyDescent="0.25"/>
    <row r="282" ht="30.2" customHeight="1" x14ac:dyDescent="0.25"/>
    <row r="283" ht="30.2" customHeight="1" x14ac:dyDescent="0.25"/>
    <row r="284" ht="30.2" customHeight="1" x14ac:dyDescent="0.25"/>
    <row r="285" ht="30.2" customHeight="1" x14ac:dyDescent="0.25"/>
    <row r="286" ht="30.2" customHeight="1" x14ac:dyDescent="0.25"/>
    <row r="287" ht="30.2" customHeight="1" x14ac:dyDescent="0.25"/>
    <row r="288" ht="30.2" customHeight="1" x14ac:dyDescent="0.25"/>
    <row r="289" ht="30.2" customHeight="1" x14ac:dyDescent="0.25"/>
    <row r="290" ht="30.2" customHeight="1" x14ac:dyDescent="0.25"/>
    <row r="291" ht="30.2" customHeight="1" x14ac:dyDescent="0.25"/>
    <row r="292" ht="30.2" customHeight="1" x14ac:dyDescent="0.25"/>
    <row r="293" ht="30.2" customHeight="1" x14ac:dyDescent="0.25"/>
    <row r="294" ht="30.2"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7810-6A4B-4BE4-AB28-7999E479FE76}">
  <dimension ref="A2:B77"/>
  <sheetViews>
    <sheetView topLeftCell="A22" zoomScale="80" zoomScaleNormal="80" workbookViewId="0">
      <selection activeCell="A3" sqref="A3"/>
    </sheetView>
  </sheetViews>
  <sheetFormatPr baseColWidth="10" defaultColWidth="8.7109375" defaultRowHeight="15" x14ac:dyDescent="0.25"/>
  <cols>
    <col min="1" max="1" width="90.5703125" style="12" customWidth="1"/>
    <col min="2" max="2" width="44.85546875" customWidth="1"/>
  </cols>
  <sheetData>
    <row r="2" spans="1:2" ht="18.75" x14ac:dyDescent="0.25">
      <c r="A2" s="23" t="s">
        <v>351</v>
      </c>
    </row>
    <row r="4" spans="1:2" ht="15.75" x14ac:dyDescent="0.25">
      <c r="A4" s="160" t="s">
        <v>269</v>
      </c>
      <c r="B4" s="160"/>
    </row>
    <row r="5" spans="1:2" x14ac:dyDescent="0.25">
      <c r="A5" s="98"/>
      <c r="B5" s="45" t="s">
        <v>25</v>
      </c>
    </row>
    <row r="6" spans="1:2" ht="49.5" customHeight="1" x14ac:dyDescent="0.25">
      <c r="A6" s="50" t="s">
        <v>270</v>
      </c>
      <c r="B6" s="61" t="s">
        <v>271</v>
      </c>
    </row>
    <row r="7" spans="1:2" ht="33.75" customHeight="1" x14ac:dyDescent="0.25">
      <c r="A7" s="50" t="s">
        <v>324</v>
      </c>
      <c r="B7" s="61" t="s">
        <v>392</v>
      </c>
    </row>
    <row r="8" spans="1:2" ht="13.5" customHeight="1" x14ac:dyDescent="0.25">
      <c r="A8" s="16"/>
      <c r="B8" s="18"/>
    </row>
    <row r="10" spans="1:2" ht="15.75" x14ac:dyDescent="0.25">
      <c r="A10" s="160" t="s">
        <v>272</v>
      </c>
      <c r="B10" s="160"/>
    </row>
    <row r="11" spans="1:2" x14ac:dyDescent="0.25">
      <c r="A11" s="98"/>
      <c r="B11" s="45" t="s">
        <v>25</v>
      </c>
    </row>
    <row r="12" spans="1:2" ht="18.75" customHeight="1" x14ac:dyDescent="0.25">
      <c r="A12" s="99" t="s">
        <v>273</v>
      </c>
      <c r="B12" s="120" t="s">
        <v>393</v>
      </c>
    </row>
    <row r="13" spans="1:2" ht="17.25" customHeight="1" x14ac:dyDescent="0.25">
      <c r="A13" s="99" t="s">
        <v>274</v>
      </c>
      <c r="B13" s="100">
        <v>914</v>
      </c>
    </row>
    <row r="14" spans="1:2" ht="14.25" customHeight="1" x14ac:dyDescent="0.25">
      <c r="A14" s="16"/>
      <c r="B14" s="9"/>
    </row>
    <row r="16" spans="1:2" ht="15.75" x14ac:dyDescent="0.25">
      <c r="A16" s="160" t="s">
        <v>275</v>
      </c>
      <c r="B16" s="160"/>
    </row>
    <row r="17" spans="1:2" x14ac:dyDescent="0.25">
      <c r="A17" s="98"/>
      <c r="B17" s="45" t="s">
        <v>25</v>
      </c>
    </row>
    <row r="18" spans="1:2" ht="18.75" customHeight="1" x14ac:dyDescent="0.25">
      <c r="A18" s="50" t="s">
        <v>276</v>
      </c>
      <c r="B18" s="121">
        <v>3091</v>
      </c>
    </row>
    <row r="19" spans="1:2" ht="16.5" customHeight="1" x14ac:dyDescent="0.25">
      <c r="A19" s="101" t="s">
        <v>332</v>
      </c>
      <c r="B19" s="102">
        <v>2000</v>
      </c>
    </row>
    <row r="20" spans="1:2" ht="16.5" customHeight="1" x14ac:dyDescent="0.25">
      <c r="A20" s="101" t="s">
        <v>334</v>
      </c>
      <c r="B20" s="121">
        <v>2575</v>
      </c>
    </row>
    <row r="21" spans="1:2" ht="15.75" customHeight="1" x14ac:dyDescent="0.25">
      <c r="A21" s="65" t="s">
        <v>335</v>
      </c>
      <c r="B21" s="103">
        <v>954</v>
      </c>
    </row>
    <row r="22" spans="1:2" ht="15.75" customHeight="1" x14ac:dyDescent="0.25">
      <c r="A22" s="38"/>
      <c r="B22" s="37"/>
    </row>
    <row r="23" spans="1:2" ht="15" customHeight="1" x14ac:dyDescent="0.25">
      <c r="B23" s="12"/>
    </row>
    <row r="24" spans="1:2" ht="15.75" x14ac:dyDescent="0.25">
      <c r="A24" s="160" t="s">
        <v>277</v>
      </c>
      <c r="B24" s="160"/>
    </row>
    <row r="25" spans="1:2" x14ac:dyDescent="0.25">
      <c r="A25" s="98"/>
      <c r="B25" s="45" t="s">
        <v>25</v>
      </c>
    </row>
    <row r="26" spans="1:2" ht="32.450000000000003" customHeight="1" x14ac:dyDescent="0.25">
      <c r="A26" s="123" t="s">
        <v>406</v>
      </c>
      <c r="B26" s="110" t="s">
        <v>394</v>
      </c>
    </row>
    <row r="27" spans="1:2" ht="16.5" customHeight="1" x14ac:dyDescent="0.25">
      <c r="A27" s="50" t="s">
        <v>325</v>
      </c>
      <c r="B27" s="55" t="s">
        <v>395</v>
      </c>
    </row>
    <row r="28" spans="1:2" ht="30.75" customHeight="1" x14ac:dyDescent="0.25">
      <c r="A28" s="50" t="s">
        <v>326</v>
      </c>
      <c r="B28" s="61" t="s">
        <v>396</v>
      </c>
    </row>
    <row r="29" spans="1:2" ht="34.5" customHeight="1" x14ac:dyDescent="0.25">
      <c r="A29" s="50" t="s">
        <v>397</v>
      </c>
      <c r="B29" s="57" t="s">
        <v>405</v>
      </c>
    </row>
    <row r="30" spans="1:2" x14ac:dyDescent="0.25">
      <c r="A30" s="11"/>
    </row>
    <row r="31" spans="1:2" ht="29.1" customHeight="1" x14ac:dyDescent="0.25">
      <c r="A31" s="159" t="s">
        <v>354</v>
      </c>
      <c r="B31" s="159"/>
    </row>
    <row r="32" spans="1:2" ht="29.45" customHeight="1" x14ac:dyDescent="0.25">
      <c r="A32" s="159" t="s">
        <v>353</v>
      </c>
      <c r="B32" s="159"/>
    </row>
    <row r="35" spans="1:2" ht="15" customHeight="1" x14ac:dyDescent="0.25">
      <c r="A35" s="16"/>
      <c r="B35" s="25"/>
    </row>
    <row r="36" spans="1:2" ht="15.75" customHeight="1" x14ac:dyDescent="0.25">
      <c r="B36" s="17"/>
    </row>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5" spans="1:2" ht="17.25" customHeight="1" x14ac:dyDescent="0.25"/>
    <row r="47" spans="1:2" ht="15.75" customHeight="1" x14ac:dyDescent="0.25"/>
    <row r="49" spans="1:1" x14ac:dyDescent="0.25">
      <c r="A49" s="22"/>
    </row>
    <row r="77" spans="1:1" ht="15.75" x14ac:dyDescent="0.25">
      <c r="A77" s="24" t="s">
        <v>24</v>
      </c>
    </row>
  </sheetData>
  <mergeCells count="6">
    <mergeCell ref="A32:B32"/>
    <mergeCell ref="A4:B4"/>
    <mergeCell ref="A10:B10"/>
    <mergeCell ref="A16:B16"/>
    <mergeCell ref="A24:B24"/>
    <mergeCell ref="A31:B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2AF3-1FA6-4926-A7FB-FFC1A80138CC}">
  <dimension ref="A2:B48"/>
  <sheetViews>
    <sheetView tabSelected="1" zoomScale="90" zoomScaleNormal="90" workbookViewId="0">
      <selection activeCell="D29" sqref="D29"/>
    </sheetView>
  </sheetViews>
  <sheetFormatPr baseColWidth="10" defaultColWidth="11.42578125" defaultRowHeight="15" x14ac:dyDescent="0.25"/>
  <cols>
    <col min="1" max="1" width="67.140625" customWidth="1"/>
    <col min="2" max="2" width="76.85546875" customWidth="1"/>
    <col min="7" max="7" width="11.7109375" customWidth="1"/>
  </cols>
  <sheetData>
    <row r="2" spans="1:2" ht="18.75" x14ac:dyDescent="0.3">
      <c r="A2" s="6" t="s">
        <v>352</v>
      </c>
    </row>
    <row r="4" spans="1:2" ht="15.75" x14ac:dyDescent="0.25">
      <c r="A4" s="5" t="s">
        <v>344</v>
      </c>
    </row>
    <row r="5" spans="1:2" x14ac:dyDescent="0.25">
      <c r="A5" s="98"/>
      <c r="B5" s="45" t="s">
        <v>333</v>
      </c>
    </row>
    <row r="6" spans="1:2" ht="16.5" x14ac:dyDescent="0.25">
      <c r="A6" s="104" t="s">
        <v>356</v>
      </c>
      <c r="B6" s="105">
        <v>0.85</v>
      </c>
    </row>
    <row r="7" spans="1:2" x14ac:dyDescent="0.25">
      <c r="A7" s="104" t="s">
        <v>345</v>
      </c>
      <c r="B7" s="47">
        <v>11</v>
      </c>
    </row>
    <row r="8" spans="1:2" ht="16.5" x14ac:dyDescent="0.25">
      <c r="A8" s="104" t="s">
        <v>357</v>
      </c>
      <c r="B8" s="105">
        <v>0.46</v>
      </c>
    </row>
    <row r="9" spans="1:2" ht="16.5" x14ac:dyDescent="0.25">
      <c r="A9" s="104" t="s">
        <v>358</v>
      </c>
      <c r="B9" s="105">
        <v>0.5</v>
      </c>
    </row>
    <row r="10" spans="1:2" x14ac:dyDescent="0.25">
      <c r="A10" s="104" t="s">
        <v>346</v>
      </c>
      <c r="B10" s="47">
        <v>8</v>
      </c>
    </row>
    <row r="11" spans="1:2" x14ac:dyDescent="0.25">
      <c r="A11" s="104" t="s">
        <v>347</v>
      </c>
      <c r="B11" s="46">
        <v>0.5</v>
      </c>
    </row>
    <row r="12" spans="1:2" x14ac:dyDescent="0.25">
      <c r="A12" s="104" t="s">
        <v>348</v>
      </c>
      <c r="B12" s="47">
        <v>8</v>
      </c>
    </row>
    <row r="13" spans="1:2" x14ac:dyDescent="0.25">
      <c r="A13" s="40"/>
    </row>
    <row r="14" spans="1:2" ht="14.1" customHeight="1" x14ac:dyDescent="0.25">
      <c r="A14" s="161" t="s">
        <v>408</v>
      </c>
      <c r="B14" s="161"/>
    </row>
    <row r="15" spans="1:2" ht="14.45" customHeight="1" x14ac:dyDescent="0.25">
      <c r="A15" s="162" t="s">
        <v>349</v>
      </c>
      <c r="B15" s="161"/>
    </row>
    <row r="16" spans="1:2" ht="12.95" customHeight="1" x14ac:dyDescent="0.25">
      <c r="A16" s="162" t="s">
        <v>350</v>
      </c>
      <c r="B16" s="162"/>
    </row>
    <row r="18" spans="1:2" ht="15.75" x14ac:dyDescent="0.25">
      <c r="A18" s="5" t="s">
        <v>398</v>
      </c>
    </row>
    <row r="19" spans="1:2" x14ac:dyDescent="0.25">
      <c r="A19" s="98"/>
      <c r="B19" s="45"/>
    </row>
    <row r="20" spans="1:2" ht="95.25" customHeight="1" x14ac:dyDescent="0.25">
      <c r="A20" s="52" t="s">
        <v>319</v>
      </c>
      <c r="B20" s="122" t="s">
        <v>399</v>
      </c>
    </row>
    <row r="21" spans="1:2" ht="45" x14ac:dyDescent="0.25">
      <c r="A21" s="52" t="s">
        <v>355</v>
      </c>
      <c r="B21" s="62">
        <v>0.2</v>
      </c>
    </row>
    <row r="22" spans="1:2" ht="15.75" x14ac:dyDescent="0.25">
      <c r="A22" s="41"/>
      <c r="B22" s="2"/>
    </row>
    <row r="23" spans="1:2" x14ac:dyDescent="0.25">
      <c r="A23" s="1"/>
    </row>
    <row r="24" spans="1:2" ht="15.75" x14ac:dyDescent="0.25">
      <c r="A24" s="143" t="s">
        <v>284</v>
      </c>
      <c r="B24" s="143"/>
    </row>
    <row r="25" spans="1:2" x14ac:dyDescent="0.25">
      <c r="A25" s="98"/>
      <c r="B25" s="45" t="s">
        <v>25</v>
      </c>
    </row>
    <row r="26" spans="1:2" x14ac:dyDescent="0.25">
      <c r="A26" s="104" t="s">
        <v>316</v>
      </c>
      <c r="B26" s="106">
        <v>2713</v>
      </c>
    </row>
    <row r="27" spans="1:2" x14ac:dyDescent="0.25">
      <c r="A27" s="104" t="s">
        <v>317</v>
      </c>
      <c r="B27" s="106">
        <v>1818</v>
      </c>
    </row>
    <row r="28" spans="1:2" x14ac:dyDescent="0.25">
      <c r="A28" s="104" t="s">
        <v>318</v>
      </c>
      <c r="B28" s="47">
        <v>895</v>
      </c>
    </row>
    <row r="29" spans="1:2" x14ac:dyDescent="0.25">
      <c r="A29" s="40"/>
    </row>
    <row r="31" spans="1:2" ht="15.75" x14ac:dyDescent="0.25">
      <c r="A31" s="143" t="s">
        <v>285</v>
      </c>
      <c r="B31" s="143"/>
    </row>
    <row r="32" spans="1:2" x14ac:dyDescent="0.25">
      <c r="A32" s="98"/>
      <c r="B32" s="45" t="s">
        <v>25</v>
      </c>
    </row>
    <row r="33" spans="1:2" x14ac:dyDescent="0.25">
      <c r="A33" s="107" t="s">
        <v>282</v>
      </c>
      <c r="B33" s="108">
        <v>61</v>
      </c>
    </row>
    <row r="34" spans="1:2" x14ac:dyDescent="0.25">
      <c r="A34" s="107" t="s">
        <v>313</v>
      </c>
      <c r="B34" s="108">
        <v>2</v>
      </c>
    </row>
    <row r="35" spans="1:2" x14ac:dyDescent="0.25">
      <c r="A35" s="107" t="s">
        <v>314</v>
      </c>
      <c r="B35" s="108">
        <v>51</v>
      </c>
    </row>
    <row r="36" spans="1:2" x14ac:dyDescent="0.25">
      <c r="A36" s="107" t="s">
        <v>315</v>
      </c>
      <c r="B36" s="108">
        <v>8</v>
      </c>
    </row>
    <row r="37" spans="1:2" x14ac:dyDescent="0.25">
      <c r="A37" s="42"/>
      <c r="B37" s="42"/>
    </row>
    <row r="38" spans="1:2" x14ac:dyDescent="0.25">
      <c r="A38" s="2"/>
      <c r="B38" s="2"/>
    </row>
    <row r="39" spans="1:2" ht="15.75" x14ac:dyDescent="0.25">
      <c r="A39" s="163" t="s">
        <v>279</v>
      </c>
      <c r="B39" s="163"/>
    </row>
    <row r="40" spans="1:2" x14ac:dyDescent="0.25">
      <c r="A40" s="98"/>
      <c r="B40" s="45" t="s">
        <v>25</v>
      </c>
    </row>
    <row r="41" spans="1:2" x14ac:dyDescent="0.25">
      <c r="A41" s="50" t="s">
        <v>280</v>
      </c>
      <c r="B41" s="59">
        <v>180</v>
      </c>
    </row>
    <row r="42" spans="1:2" x14ac:dyDescent="0.25">
      <c r="A42" s="50" t="s">
        <v>281</v>
      </c>
      <c r="B42" s="59">
        <v>53</v>
      </c>
    </row>
    <row r="43" spans="1:2" x14ac:dyDescent="0.25">
      <c r="A43" s="13"/>
      <c r="B43" s="20"/>
    </row>
    <row r="44" spans="1:2" x14ac:dyDescent="0.25">
      <c r="A44" s="13"/>
      <c r="B44" s="20"/>
    </row>
    <row r="45" spans="1:2" ht="15.75" x14ac:dyDescent="0.25">
      <c r="A45" s="163" t="s">
        <v>283</v>
      </c>
      <c r="B45" s="163"/>
    </row>
    <row r="46" spans="1:2" x14ac:dyDescent="0.25">
      <c r="A46" s="98"/>
      <c r="B46" s="45" t="s">
        <v>25</v>
      </c>
    </row>
    <row r="47" spans="1:2" ht="30" x14ac:dyDescent="0.25">
      <c r="A47" s="50" t="s">
        <v>278</v>
      </c>
      <c r="B47" s="59">
        <v>3314</v>
      </c>
    </row>
    <row r="48" spans="1:2" x14ac:dyDescent="0.25">
      <c r="A48" s="12"/>
    </row>
  </sheetData>
  <mergeCells count="7">
    <mergeCell ref="A14:B14"/>
    <mergeCell ref="A15:B15"/>
    <mergeCell ref="A16:B16"/>
    <mergeCell ref="A39:B39"/>
    <mergeCell ref="A45:B45"/>
    <mergeCell ref="A24:B24"/>
    <mergeCell ref="A31:B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9784E955DAF84DA0D61B4F8B3CDBB5" ma:contentTypeVersion="15" ma:contentTypeDescription="Crée un document." ma:contentTypeScope="" ma:versionID="bf1408c5dbd0077fdce7886216d19dcc">
  <xsd:schema xmlns:xsd="http://www.w3.org/2001/XMLSchema" xmlns:xs="http://www.w3.org/2001/XMLSchema" xmlns:p="http://schemas.microsoft.com/office/2006/metadata/properties" xmlns:ns2="9c2556f5-74e2-4a2c-8a9f-c4aa7a0bce7f" xmlns:ns3="d7e07f73-99e4-4bd2-8b7b-a35f0e3315dc" targetNamespace="http://schemas.microsoft.com/office/2006/metadata/properties" ma:root="true" ma:fieldsID="c7e9b709a60af7ec0e904bff46b901bd" ns2:_="" ns3:_="">
    <xsd:import namespace="9c2556f5-74e2-4a2c-8a9f-c4aa7a0bce7f"/>
    <xsd:import namespace="d7e07f73-99e4-4bd2-8b7b-a35f0e3315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556f5-74e2-4a2c-8a9f-c4aa7a0bc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e07f73-99e4-4bd2-8b7b-a35f0e3315d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432dee6c-2889-489c-a7bc-d1c5bfecd6b6}" ma:internalName="TaxCatchAll" ma:showField="CatchAllData" ma:web="d7e07f73-99e4-4bd2-8b7b-a35f0e331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2556f5-74e2-4a2c-8a9f-c4aa7a0bce7f">
      <Terms xmlns="http://schemas.microsoft.com/office/infopath/2007/PartnerControls"/>
    </lcf76f155ced4ddcb4097134ff3c332f>
    <TaxCatchAll xmlns="d7e07f73-99e4-4bd2-8b7b-a35f0e3315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CB74F3-7A95-403F-8473-01655C304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556f5-74e2-4a2c-8a9f-c4aa7a0bce7f"/>
    <ds:schemaRef ds:uri="d7e07f73-99e4-4bd2-8b7b-a35f0e331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5E61F8-3033-4613-A516-774AF659166A}">
  <ds:schemaRefs>
    <ds:schemaRef ds:uri="http://www.w3.org/XML/1998/namespace"/>
    <ds:schemaRef ds:uri="http://schemas.microsoft.com/office/2006/metadata/properties"/>
    <ds:schemaRef ds:uri="http://purl.org/dc/elements/1.1/"/>
    <ds:schemaRef ds:uri="http://schemas.microsoft.com/office/2006/documentManagement/types"/>
    <ds:schemaRef ds:uri="d7e07f73-99e4-4bd2-8b7b-a35f0e3315dc"/>
    <ds:schemaRef ds:uri="9c2556f5-74e2-4a2c-8a9f-c4aa7a0bce7f"/>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4BACAAF-FF1F-4CE8-95E1-4C3A950343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1. Intro &amp; table of contents</vt:lpstr>
      <vt:lpstr>2. ESG ratings &amp; rankings</vt:lpstr>
      <vt:lpstr>3. CSR dashboard</vt:lpstr>
      <vt:lpstr>4. Environment</vt:lpstr>
      <vt:lpstr>5. Workforce</vt:lpstr>
      <vt:lpstr>6. Clients</vt:lpstr>
      <vt:lpstr>7. 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Cecile MOYSAN</dc:creator>
  <cp:keywords/>
  <dc:description/>
  <cp:lastModifiedBy>Cecile MOYSAN</cp:lastModifiedBy>
  <cp:revision/>
  <dcterms:created xsi:type="dcterms:W3CDTF">2025-12-22T10:39:42Z</dcterms:created>
  <dcterms:modified xsi:type="dcterms:W3CDTF">2026-03-24T16:30:14Z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0x0101005A9784E955DAF84DA0D61B4F8B3CDBB5</vt:lpwstr>
  </property>
  <property fmtid="{D5CDD505-2E9C-101B-9397-08002B2CF9AE}" pid="3" name="MediaServiceImageTags">
    <vt:lpwstr/>
  </property>
  <property fmtid="{D5CDD505-2E9C-101B-9397-08002B2CF9AE}" pid="4" name="MSIP_Label_8ffbc0b8-e97b-47d1-beac-cb0955d66f3b_Enabled">
    <vt:lpwstr>true</vt:lpwstr>
  </property>
  <property fmtid="{D5CDD505-2E9C-101B-9397-08002B2CF9AE}" pid="5" name="MSIP_Label_8ffbc0b8-e97b-47d1-beac-cb0955d66f3b_SetDate">
    <vt:lpwstr>2025-12-22T10:39:56Z</vt:lpwstr>
  </property>
  <property fmtid="{D5CDD505-2E9C-101B-9397-08002B2CF9AE}" pid="6" name="MSIP_Label_8ffbc0b8-e97b-47d1-beac-cb0955d66f3b_Method">
    <vt:lpwstr>Privileged</vt:lpwstr>
  </property>
  <property fmtid="{D5CDD505-2E9C-101B-9397-08002B2CF9AE}" pid="7" name="MSIP_Label_8ffbc0b8-e97b-47d1-beac-cb0955d66f3b_Name">
    <vt:lpwstr>8ffbc0b8-e97b-47d1-beac-cb0955d66f3b</vt:lpwstr>
  </property>
  <property fmtid="{D5CDD505-2E9C-101B-9397-08002B2CF9AE}" pid="8" name="MSIP_Label_8ffbc0b8-e97b-47d1-beac-cb0955d66f3b_SiteId">
    <vt:lpwstr>614f9c25-bffa-42c7-86d8-964101f55fa2</vt:lpwstr>
  </property>
  <property fmtid="{D5CDD505-2E9C-101B-9397-08002B2CF9AE}" pid="9" name="MSIP_Label_8ffbc0b8-e97b-47d1-beac-cb0955d66f3b_ActionId">
    <vt:lpwstr>ece2d3d7-a919-495e-b6ff-fde23982cb5a</vt:lpwstr>
  </property>
  <property fmtid="{D5CDD505-2E9C-101B-9397-08002B2CF9AE}" pid="10" name="MSIP_Label_8ffbc0b8-e97b-47d1-beac-cb0955d66f3b_ContentBits">
    <vt:lpwstr>2</vt:lpwstr>
  </property>
  <property fmtid="{D5CDD505-2E9C-101B-9397-08002B2CF9AE}" pid="11" name="MSIP_Label_8ffbc0b8-e97b-47d1-beac-cb0955d66f3b_Tag">
    <vt:lpwstr>10, 0, 1, 1</vt:lpwstr>
  </property>
</Properties>
</file>